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Департамент управління активами\Відділ роботи з кредитами ФО\Протоколи Дирекції_Комітету\2021\06.2021\14.06.2021 (ВД)\ППА_КП_594_2021\"/>
    </mc:Choice>
  </mc:AlternateContent>
  <bookViews>
    <workbookView xWindow="-1095" yWindow="-60" windowWidth="20580" windowHeight="7590"/>
  </bookViews>
  <sheets>
    <sheet name="ППА_ФО_КП" sheetId="18" r:id="rId1"/>
    <sheet name="Перелік кредитних договорів" sheetId="5" r:id="rId2"/>
    <sheet name="група активу" sheetId="6" r:id="rId3"/>
  </sheets>
  <externalReferences>
    <externalReference r:id="rId4"/>
  </externalReferences>
  <definedNames>
    <definedName name="_xlnm._FilterDatabase" localSheetId="1" hidden="1">'Перелік кредитних договорів'!$A$2:$CB$236</definedName>
    <definedName name="АТО_Крим">'Перелік кредитних договорів'!$R$4:$R$236</definedName>
    <definedName name="Валюта_Кредиту">'Перелік кредитних договорів'!$K$4:$K$236</definedName>
    <definedName name="ГрупаАктиву">'Перелік кредитних договорів'!$E$4:$E$236</definedName>
    <definedName name="ЗаборгованістьЗагальна">'Перелік кредитних договорів'!$T$4:$T$236</definedName>
    <definedName name="ЗаборгованістьКомісії">'Перелік кредитних договорів'!$W$4:$W$236</definedName>
    <definedName name="ЗаборгованістьЛіквідаційна">'Перелік кредитних договорів'!#REF!</definedName>
    <definedName name="ЗаборгованістьОсновна">'Перелік кредитних договорів'!$U$4:$U$236</definedName>
    <definedName name="ЗаборгованістьПроценти">'Перелік кредитних договорів'!$V$4:$V$236</definedName>
    <definedName name="Застава_НБУ">'Перелік кредитних договорів'!$S$4:$S$236</definedName>
    <definedName name="Мораторій">'Перелік кредитних договорів'!#REF!</definedName>
    <definedName name="НазваБанка">'Перелік кредитних договорів'!$F$4:$F$236</definedName>
    <definedName name="_xlnm.Print_Area" localSheetId="1">'Перелік кредитних договорів'!$A$1:$Y$237,'Перелік кредитних договорів'!$BD$1:$BN$237,'Перелік кредитних договорів'!$BW$1:$CA$237</definedName>
    <definedName name="_xlnm.Print_Area" localSheetId="0">ППА_ФО_КП!$A$1:$L$220</definedName>
    <definedName name="ОригіналДЗ">'Перелік кредитних договорів'!$AA$4:$AA$236</definedName>
    <definedName name="ОригіналКД">'Перелік кредитних договорів'!$Z$4:$Z$236</definedName>
    <definedName name="Оцінка">'Перелік кредитних договорів'!#REF!</definedName>
    <definedName name="ПеріодВидачіКредиту">'Перелік кредитних договорів'!$I$4:$I$236</definedName>
    <definedName name="Платежі_2017">'Перелік кредитних договорів'!#REF!</definedName>
    <definedName name="Платежі_2018">'Перелік кредитних договорів'!#REF!</definedName>
    <definedName name="Платежі_2019">'Перелік кредитних договорів'!#REF!</definedName>
    <definedName name="Платежі_2020">'Перелік кредитних договорів'!#REF!</definedName>
    <definedName name="Платежі_2021">'Перелік кредитних договорів'!#REF!</definedName>
    <definedName name="ППР">'Перелік кредитних договорів'!$AZ$4:$AZ$236</definedName>
    <definedName name="Прострочка">'Перелік кредитних договорів'!$AY$4:$AY$236</definedName>
    <definedName name="ТипЗабезпечення">'Перелік кредитних договорів'!#REF!</definedName>
    <definedName name="ТипКредиту">'Перелік кредитних договорів'!#REF!</definedName>
    <definedName name="Шахрайство">'Перелік кредитних договорів'!$BQ$4:$BQ$236</definedName>
  </definedNames>
  <calcPr calcId="152511" fullPrecision="0"/>
</workbook>
</file>

<file path=xl/calcChain.xml><?xml version="1.0" encoding="utf-8"?>
<calcChain xmlns="http://schemas.openxmlformats.org/spreadsheetml/2006/main">
  <c r="AV237" i="5" l="1"/>
  <c r="T5" i="5" l="1"/>
  <c r="Y5" i="5" s="1"/>
  <c r="T6" i="5"/>
  <c r="Y6" i="5" s="1"/>
  <c r="T7" i="5"/>
  <c r="Y7" i="5" s="1"/>
  <c r="T8" i="5"/>
  <c r="Y8" i="5" s="1"/>
  <c r="T9" i="5"/>
  <c r="Y9" i="5" s="1"/>
  <c r="T10" i="5"/>
  <c r="Y10" i="5" s="1"/>
  <c r="T11" i="5"/>
  <c r="Y11" i="5" s="1"/>
  <c r="T12" i="5"/>
  <c r="Y12" i="5" s="1"/>
  <c r="T13" i="5"/>
  <c r="Y13" i="5" s="1"/>
  <c r="T14" i="5"/>
  <c r="Y14" i="5" s="1"/>
  <c r="T15" i="5"/>
  <c r="Y15" i="5" s="1"/>
  <c r="T16" i="5"/>
  <c r="Y16" i="5" s="1"/>
  <c r="T17" i="5"/>
  <c r="Y17" i="5" s="1"/>
  <c r="T18" i="5"/>
  <c r="Y18" i="5" s="1"/>
  <c r="T19" i="5"/>
  <c r="Y19" i="5" s="1"/>
  <c r="T20" i="5"/>
  <c r="Y20" i="5" s="1"/>
  <c r="T21" i="5"/>
  <c r="Y21" i="5" s="1"/>
  <c r="T22" i="5"/>
  <c r="Y22" i="5" s="1"/>
  <c r="T23" i="5"/>
  <c r="Y23" i="5" s="1"/>
  <c r="T24" i="5"/>
  <c r="Y24" i="5" s="1"/>
  <c r="T25" i="5"/>
  <c r="Y25" i="5" s="1"/>
  <c r="T26" i="5"/>
  <c r="Y26" i="5" s="1"/>
  <c r="T27" i="5"/>
  <c r="Y27" i="5" s="1"/>
  <c r="T28" i="5"/>
  <c r="Y28" i="5" s="1"/>
  <c r="T29" i="5"/>
  <c r="Y29" i="5" s="1"/>
  <c r="T30" i="5"/>
  <c r="Y30" i="5" s="1"/>
  <c r="T31" i="5"/>
  <c r="Y31" i="5" s="1"/>
  <c r="T32" i="5"/>
  <c r="Y32" i="5" s="1"/>
  <c r="T33" i="5"/>
  <c r="Y33" i="5" s="1"/>
  <c r="T34" i="5"/>
  <c r="Y34" i="5" s="1"/>
  <c r="T35" i="5"/>
  <c r="Y35" i="5" s="1"/>
  <c r="T36" i="5"/>
  <c r="Y36" i="5" s="1"/>
  <c r="T37" i="5"/>
  <c r="Y37" i="5" s="1"/>
  <c r="T38" i="5"/>
  <c r="Y38" i="5" s="1"/>
  <c r="T39" i="5"/>
  <c r="Y39" i="5" s="1"/>
  <c r="T40" i="5"/>
  <c r="Y40" i="5" s="1"/>
  <c r="T41" i="5"/>
  <c r="Y41" i="5" s="1"/>
  <c r="T42" i="5"/>
  <c r="Y42" i="5" s="1"/>
  <c r="T43" i="5"/>
  <c r="Y43" i="5" s="1"/>
  <c r="T44" i="5"/>
  <c r="Y44" i="5" s="1"/>
  <c r="T45" i="5"/>
  <c r="Y45" i="5" s="1"/>
  <c r="T46" i="5"/>
  <c r="Y46" i="5" s="1"/>
  <c r="T47" i="5"/>
  <c r="Y47" i="5" s="1"/>
  <c r="T48" i="5"/>
  <c r="Y48" i="5" s="1"/>
  <c r="T49" i="5"/>
  <c r="Y49" i="5" s="1"/>
  <c r="T50" i="5"/>
  <c r="Y50" i="5" s="1"/>
  <c r="T51" i="5"/>
  <c r="Y51" i="5" s="1"/>
  <c r="T52" i="5"/>
  <c r="Y52" i="5" s="1"/>
  <c r="T53" i="5"/>
  <c r="Y53" i="5" s="1"/>
  <c r="T54" i="5"/>
  <c r="Y54" i="5" s="1"/>
  <c r="T55" i="5"/>
  <c r="Y55" i="5" s="1"/>
  <c r="T56" i="5"/>
  <c r="Y56" i="5" s="1"/>
  <c r="T57" i="5"/>
  <c r="Y57" i="5" s="1"/>
  <c r="T58" i="5"/>
  <c r="Y58" i="5" s="1"/>
  <c r="T59" i="5"/>
  <c r="Y59" i="5" s="1"/>
  <c r="T60" i="5"/>
  <c r="Y60" i="5" s="1"/>
  <c r="T61" i="5"/>
  <c r="Y61" i="5" s="1"/>
  <c r="T62" i="5"/>
  <c r="Y62" i="5" s="1"/>
  <c r="T63" i="5"/>
  <c r="Y63" i="5" s="1"/>
  <c r="T64" i="5"/>
  <c r="Y64" i="5" s="1"/>
  <c r="T65" i="5"/>
  <c r="Y65" i="5" s="1"/>
  <c r="T66" i="5"/>
  <c r="Y66" i="5" s="1"/>
  <c r="T67" i="5"/>
  <c r="Y67" i="5" s="1"/>
  <c r="T68" i="5"/>
  <c r="Y68" i="5" s="1"/>
  <c r="T69" i="5"/>
  <c r="Y69" i="5" s="1"/>
  <c r="T70" i="5"/>
  <c r="Y70" i="5" s="1"/>
  <c r="T71" i="5"/>
  <c r="Y71" i="5" s="1"/>
  <c r="T72" i="5"/>
  <c r="Y72" i="5" s="1"/>
  <c r="T73" i="5"/>
  <c r="Y73" i="5" s="1"/>
  <c r="T74" i="5"/>
  <c r="Y74" i="5" s="1"/>
  <c r="T75" i="5"/>
  <c r="Y75" i="5" s="1"/>
  <c r="T76" i="5"/>
  <c r="Y76" i="5" s="1"/>
  <c r="T77" i="5"/>
  <c r="Y77" i="5" s="1"/>
  <c r="T78" i="5"/>
  <c r="Y78" i="5" s="1"/>
  <c r="T79" i="5"/>
  <c r="Y79" i="5" s="1"/>
  <c r="T80" i="5"/>
  <c r="Y80" i="5" s="1"/>
  <c r="T81" i="5"/>
  <c r="Y81" i="5" s="1"/>
  <c r="T82" i="5"/>
  <c r="Y82" i="5" s="1"/>
  <c r="T83" i="5"/>
  <c r="Y83" i="5" s="1"/>
  <c r="T84" i="5"/>
  <c r="Y84" i="5" s="1"/>
  <c r="T85" i="5"/>
  <c r="Y85" i="5" s="1"/>
  <c r="T86" i="5"/>
  <c r="Y86" i="5" s="1"/>
  <c r="T87" i="5"/>
  <c r="Y87" i="5" s="1"/>
  <c r="T88" i="5"/>
  <c r="Y88" i="5" s="1"/>
  <c r="T89" i="5"/>
  <c r="Y89" i="5" s="1"/>
  <c r="T90" i="5"/>
  <c r="Y90" i="5" s="1"/>
  <c r="T91" i="5"/>
  <c r="Y91" i="5" s="1"/>
  <c r="T92" i="5"/>
  <c r="Y92" i="5" s="1"/>
  <c r="T93" i="5"/>
  <c r="Y93" i="5" s="1"/>
  <c r="T94" i="5"/>
  <c r="Y94" i="5" s="1"/>
  <c r="T95" i="5"/>
  <c r="Y95" i="5" s="1"/>
  <c r="T96" i="5"/>
  <c r="Y96" i="5" s="1"/>
  <c r="T97" i="5"/>
  <c r="Y97" i="5" s="1"/>
  <c r="T98" i="5"/>
  <c r="Y98" i="5" s="1"/>
  <c r="T99" i="5"/>
  <c r="Y99" i="5" s="1"/>
  <c r="T100" i="5"/>
  <c r="Y100" i="5" s="1"/>
  <c r="T101" i="5"/>
  <c r="Y101" i="5" s="1"/>
  <c r="T102" i="5"/>
  <c r="Y102" i="5" s="1"/>
  <c r="T103" i="5"/>
  <c r="Y103" i="5" s="1"/>
  <c r="T104" i="5"/>
  <c r="Y104" i="5" s="1"/>
  <c r="T105" i="5"/>
  <c r="Y105" i="5" s="1"/>
  <c r="T106" i="5"/>
  <c r="Y106" i="5" s="1"/>
  <c r="T107" i="5"/>
  <c r="Y107" i="5" s="1"/>
  <c r="T108" i="5"/>
  <c r="Y108" i="5" s="1"/>
  <c r="T109" i="5"/>
  <c r="Y109" i="5" s="1"/>
  <c r="T110" i="5"/>
  <c r="Y110" i="5" s="1"/>
  <c r="T111" i="5"/>
  <c r="Y111" i="5" s="1"/>
  <c r="T112" i="5"/>
  <c r="Y112" i="5" s="1"/>
  <c r="T113" i="5"/>
  <c r="Y113" i="5" s="1"/>
  <c r="T114" i="5"/>
  <c r="Y114" i="5" s="1"/>
  <c r="T115" i="5"/>
  <c r="Y115" i="5" s="1"/>
  <c r="T116" i="5"/>
  <c r="Y116" i="5" s="1"/>
  <c r="T117" i="5"/>
  <c r="Y117" i="5" s="1"/>
  <c r="T118" i="5"/>
  <c r="Y118" i="5" s="1"/>
  <c r="T119" i="5"/>
  <c r="Y119" i="5" s="1"/>
  <c r="T120" i="5"/>
  <c r="Y120" i="5" s="1"/>
  <c r="T121" i="5"/>
  <c r="Y121" i="5" s="1"/>
  <c r="T122" i="5"/>
  <c r="Y122" i="5" s="1"/>
  <c r="T123" i="5"/>
  <c r="Y123" i="5" s="1"/>
  <c r="T124" i="5"/>
  <c r="Y124" i="5" s="1"/>
  <c r="T125" i="5"/>
  <c r="Y125" i="5" s="1"/>
  <c r="T126" i="5"/>
  <c r="Y126" i="5" s="1"/>
  <c r="T127" i="5"/>
  <c r="Y127" i="5" s="1"/>
  <c r="T128" i="5"/>
  <c r="Y128" i="5" s="1"/>
  <c r="T129" i="5"/>
  <c r="Y129" i="5" s="1"/>
  <c r="T130" i="5"/>
  <c r="Y130" i="5" s="1"/>
  <c r="T131" i="5"/>
  <c r="Y131" i="5" s="1"/>
  <c r="T132" i="5"/>
  <c r="Y132" i="5" s="1"/>
  <c r="T133" i="5"/>
  <c r="Y133" i="5" s="1"/>
  <c r="T134" i="5"/>
  <c r="Y134" i="5" s="1"/>
  <c r="T135" i="5"/>
  <c r="Y135" i="5" s="1"/>
  <c r="T136" i="5"/>
  <c r="Y136" i="5" s="1"/>
  <c r="T137" i="5"/>
  <c r="Y137" i="5" s="1"/>
  <c r="T138" i="5"/>
  <c r="Y138" i="5" s="1"/>
  <c r="T139" i="5"/>
  <c r="Y139" i="5" s="1"/>
  <c r="T140" i="5"/>
  <c r="Y140" i="5" s="1"/>
  <c r="T141" i="5"/>
  <c r="Y141" i="5" s="1"/>
  <c r="T142" i="5"/>
  <c r="Y142" i="5" s="1"/>
  <c r="T143" i="5"/>
  <c r="Y143" i="5" s="1"/>
  <c r="T144" i="5"/>
  <c r="Y144" i="5" s="1"/>
  <c r="T145" i="5"/>
  <c r="Y145" i="5" s="1"/>
  <c r="T146" i="5"/>
  <c r="Y146" i="5" s="1"/>
  <c r="T147" i="5"/>
  <c r="Y147" i="5" s="1"/>
  <c r="T148" i="5"/>
  <c r="Y148" i="5" s="1"/>
  <c r="T149" i="5"/>
  <c r="Y149" i="5" s="1"/>
  <c r="T150" i="5"/>
  <c r="Y150" i="5" s="1"/>
  <c r="T151" i="5"/>
  <c r="Y151" i="5" s="1"/>
  <c r="T152" i="5"/>
  <c r="Y152" i="5" s="1"/>
  <c r="T153" i="5"/>
  <c r="Y153" i="5" s="1"/>
  <c r="T154" i="5"/>
  <c r="Y154" i="5" s="1"/>
  <c r="T155" i="5"/>
  <c r="Y155" i="5" s="1"/>
  <c r="T156" i="5"/>
  <c r="Y156" i="5" s="1"/>
  <c r="T157" i="5"/>
  <c r="Y157" i="5" s="1"/>
  <c r="T158" i="5"/>
  <c r="Y158" i="5" s="1"/>
  <c r="T159" i="5"/>
  <c r="Y159" i="5" s="1"/>
  <c r="T160" i="5"/>
  <c r="Y160" i="5" s="1"/>
  <c r="T161" i="5"/>
  <c r="Y161" i="5" s="1"/>
  <c r="T162" i="5"/>
  <c r="Y162" i="5" s="1"/>
  <c r="T163" i="5"/>
  <c r="Y163" i="5" s="1"/>
  <c r="T164" i="5"/>
  <c r="Y164" i="5" s="1"/>
  <c r="T165" i="5"/>
  <c r="Y165" i="5" s="1"/>
  <c r="T166" i="5"/>
  <c r="Y166" i="5" s="1"/>
  <c r="T167" i="5"/>
  <c r="Y167" i="5" s="1"/>
  <c r="T168" i="5"/>
  <c r="Y168" i="5" s="1"/>
  <c r="T169" i="5"/>
  <c r="Y169" i="5" s="1"/>
  <c r="T170" i="5"/>
  <c r="Y170" i="5" s="1"/>
  <c r="T171" i="5"/>
  <c r="Y171" i="5" s="1"/>
  <c r="T172" i="5"/>
  <c r="Y172" i="5" s="1"/>
  <c r="T173" i="5"/>
  <c r="Y173" i="5" s="1"/>
  <c r="T174" i="5"/>
  <c r="Y174" i="5" s="1"/>
  <c r="T175" i="5"/>
  <c r="Y175" i="5" s="1"/>
  <c r="T176" i="5"/>
  <c r="Y176" i="5" s="1"/>
  <c r="T177" i="5"/>
  <c r="Y177" i="5" s="1"/>
  <c r="T178" i="5"/>
  <c r="Y178" i="5" s="1"/>
  <c r="T179" i="5"/>
  <c r="Y179" i="5" s="1"/>
  <c r="T180" i="5"/>
  <c r="Y180" i="5" s="1"/>
  <c r="T181" i="5"/>
  <c r="Y181" i="5" s="1"/>
  <c r="T182" i="5"/>
  <c r="Y182" i="5" s="1"/>
  <c r="T183" i="5"/>
  <c r="Y183" i="5" s="1"/>
  <c r="T184" i="5"/>
  <c r="Y184" i="5" s="1"/>
  <c r="T185" i="5"/>
  <c r="Y185" i="5" s="1"/>
  <c r="T186" i="5"/>
  <c r="Y186" i="5" s="1"/>
  <c r="T187" i="5"/>
  <c r="Y187" i="5" s="1"/>
  <c r="T188" i="5"/>
  <c r="Y188" i="5" s="1"/>
  <c r="T189" i="5"/>
  <c r="Y189" i="5" s="1"/>
  <c r="T190" i="5"/>
  <c r="Y190" i="5" s="1"/>
  <c r="T191" i="5"/>
  <c r="Y191" i="5" s="1"/>
  <c r="T192" i="5"/>
  <c r="Y192" i="5" s="1"/>
  <c r="T193" i="5"/>
  <c r="Y193" i="5" s="1"/>
  <c r="T194" i="5"/>
  <c r="Y194" i="5" s="1"/>
  <c r="T195" i="5"/>
  <c r="Y195" i="5" s="1"/>
  <c r="T196" i="5"/>
  <c r="Y196" i="5" s="1"/>
  <c r="T197" i="5"/>
  <c r="Y197" i="5" s="1"/>
  <c r="T198" i="5"/>
  <c r="Y198" i="5" s="1"/>
  <c r="T199" i="5"/>
  <c r="Y199" i="5" s="1"/>
  <c r="T200" i="5"/>
  <c r="Y200" i="5" s="1"/>
  <c r="T201" i="5"/>
  <c r="Y201" i="5" s="1"/>
  <c r="T202" i="5"/>
  <c r="Y202" i="5" s="1"/>
  <c r="T203" i="5"/>
  <c r="Y203" i="5" s="1"/>
  <c r="T204" i="5"/>
  <c r="Y204" i="5" s="1"/>
  <c r="T205" i="5"/>
  <c r="Y205" i="5" s="1"/>
  <c r="T206" i="5"/>
  <c r="Y206" i="5" s="1"/>
  <c r="T207" i="5"/>
  <c r="Y207" i="5" s="1"/>
  <c r="T208" i="5"/>
  <c r="Y208" i="5" s="1"/>
  <c r="T209" i="5"/>
  <c r="Y209" i="5" s="1"/>
  <c r="T210" i="5"/>
  <c r="Y210" i="5" s="1"/>
  <c r="T211" i="5"/>
  <c r="Y211" i="5" s="1"/>
  <c r="T212" i="5"/>
  <c r="Y212" i="5" s="1"/>
  <c r="T213" i="5"/>
  <c r="Y213" i="5" s="1"/>
  <c r="T214" i="5"/>
  <c r="Y214" i="5" s="1"/>
  <c r="T215" i="5"/>
  <c r="Y215" i="5" s="1"/>
  <c r="T216" i="5"/>
  <c r="Y216" i="5" s="1"/>
  <c r="T217" i="5"/>
  <c r="Y217" i="5" s="1"/>
  <c r="T218" i="5"/>
  <c r="Y218" i="5" s="1"/>
  <c r="T219" i="5"/>
  <c r="Y219" i="5" s="1"/>
  <c r="T220" i="5"/>
  <c r="Y220" i="5" s="1"/>
  <c r="T221" i="5"/>
  <c r="Y221" i="5" s="1"/>
  <c r="T222" i="5"/>
  <c r="Y222" i="5" s="1"/>
  <c r="T223" i="5"/>
  <c r="Y223" i="5" s="1"/>
  <c r="T225" i="5"/>
  <c r="Y225" i="5" s="1"/>
  <c r="T226" i="5"/>
  <c r="Y226" i="5" s="1"/>
  <c r="T227" i="5"/>
  <c r="Y227" i="5" s="1"/>
  <c r="T228" i="5"/>
  <c r="Y228" i="5" s="1"/>
  <c r="T229" i="5"/>
  <c r="Y229" i="5" s="1"/>
  <c r="T230" i="5"/>
  <c r="Y230" i="5" s="1"/>
  <c r="T231" i="5"/>
  <c r="Y231" i="5" s="1"/>
  <c r="T232" i="5"/>
  <c r="Y232" i="5" s="1"/>
  <c r="T233" i="5"/>
  <c r="Y233" i="5" s="1"/>
  <c r="T234" i="5"/>
  <c r="Y234" i="5" s="1"/>
  <c r="T235" i="5"/>
  <c r="Y235" i="5" s="1"/>
  <c r="T236" i="5"/>
  <c r="Y236" i="5" s="1"/>
  <c r="T4" i="5"/>
  <c r="Y4" i="5" s="1"/>
  <c r="V224" i="5"/>
  <c r="T224" i="5" s="1"/>
  <c r="Y224" i="5" s="1"/>
  <c r="AU237" i="5" l="1"/>
  <c r="AT237" i="5"/>
  <c r="AS237" i="5"/>
  <c r="AR237" i="5"/>
  <c r="AQ237" i="5"/>
  <c r="AP237" i="5"/>
  <c r="AO237" i="5"/>
  <c r="AN237" i="5"/>
  <c r="AM237" i="5"/>
  <c r="AL237" i="5"/>
  <c r="AK237" i="5"/>
  <c r="AJ237" i="5"/>
  <c r="AI237" i="5"/>
  <c r="AH237" i="5"/>
  <c r="AG237" i="5"/>
  <c r="AF237" i="5"/>
  <c r="AE237" i="5"/>
  <c r="X237" i="5"/>
  <c r="W237" i="5"/>
  <c r="V237" i="5"/>
  <c r="U237" i="5"/>
  <c r="T237" i="5" l="1"/>
  <c r="AX171" i="5"/>
  <c r="AX140" i="5"/>
  <c r="AX123" i="5"/>
  <c r="AX113" i="5"/>
  <c r="AX237" i="5" l="1"/>
  <c r="BL13" i="5"/>
  <c r="BK13" i="5"/>
</calcChain>
</file>

<file path=xl/sharedStrings.xml><?xml version="1.0" encoding="utf-8"?>
<sst xmlns="http://schemas.openxmlformats.org/spreadsheetml/2006/main" count="7720" uniqueCount="1339">
  <si>
    <t>Загальний залишок заборгованості, грн</t>
  </si>
  <si>
    <t>Середня сума заборгованості, грн</t>
  </si>
  <si>
    <t>долар США</t>
  </si>
  <si>
    <t>гривня</t>
  </si>
  <si>
    <t>євро</t>
  </si>
  <si>
    <t>Всього</t>
  </si>
  <si>
    <t>Іпотека</t>
  </si>
  <si>
    <t>до 90 днів</t>
  </si>
  <si>
    <t>Крим / зона АТО</t>
  </si>
  <si>
    <t>Крим</t>
  </si>
  <si>
    <t>Примітки та пояснення</t>
  </si>
  <si>
    <t>Кількість кредитів</t>
  </si>
  <si>
    <t>житлова нерухомість</t>
  </si>
  <si>
    <t>комерційна нерухомість</t>
  </si>
  <si>
    <t>інше</t>
  </si>
  <si>
    <t>досудова робота</t>
  </si>
  <si>
    <t>судове провадження</t>
  </si>
  <si>
    <t>виконавче провадження</t>
  </si>
  <si>
    <t>Валюта кредиту</t>
  </si>
  <si>
    <t>Тип застави</t>
  </si>
  <si>
    <t>Претензійно-позовна робота</t>
  </si>
  <si>
    <t>непрацюючі кредити (&gt;90 днів прострочки)</t>
  </si>
  <si>
    <t>працюючі кредити (&lt;90 днів прострочки)</t>
  </si>
  <si>
    <t>Прострочення платежу</t>
  </si>
  <si>
    <t>зона АТО</t>
  </si>
  <si>
    <t>так</t>
  </si>
  <si>
    <t>ні</t>
  </si>
  <si>
    <t>Кредит у заставі НБУ</t>
  </si>
  <si>
    <t>до 2006 року</t>
  </si>
  <si>
    <t>після 2008 року</t>
  </si>
  <si>
    <t>Період видачі кредитів</t>
  </si>
  <si>
    <t>авто для особистих потреб</t>
  </si>
  <si>
    <t>обладнання</t>
  </si>
  <si>
    <t>комерційний транспорт</t>
  </si>
  <si>
    <t>депозит</t>
  </si>
  <si>
    <t>Детальна характеристика портфеля - іпотека</t>
  </si>
  <si>
    <t>Детальна характеристика портфеля - беззаставні кредити</t>
  </si>
  <si>
    <t>Беззаставні кредити</t>
  </si>
  <si>
    <t>Тип кредиту</t>
  </si>
  <si>
    <t>готівковий</t>
  </si>
  <si>
    <t>картковий</t>
  </si>
  <si>
    <t>на придбання товарів / послуг</t>
  </si>
  <si>
    <t>91 - 360 днів</t>
  </si>
  <si>
    <t>1 - 3 роки</t>
  </si>
  <si>
    <t>більше 3 років</t>
  </si>
  <si>
    <t>2008 - 2013 роки</t>
  </si>
  <si>
    <t>2006 - 2008 роки</t>
  </si>
  <si>
    <t>Автокредити</t>
  </si>
  <si>
    <t>Детальна характеристика портфеля - інші кредити</t>
  </si>
  <si>
    <t>Інші кредити</t>
  </si>
  <si>
    <t>товари в обороті</t>
  </si>
  <si>
    <t>після 2013 року</t>
  </si>
  <si>
    <t>Заборгованість за основним зобов'язанням, грн</t>
  </si>
  <si>
    <t>Заборгованість за процентами, грн</t>
  </si>
  <si>
    <t>земельні ділянки</t>
  </si>
  <si>
    <t>Інше</t>
  </si>
  <si>
    <t>кредити з ознаками шахрайства</t>
  </si>
  <si>
    <t>відсутність оригіналів документів</t>
  </si>
  <si>
    <t>Мораторій на стягнення предмету застави</t>
  </si>
  <si>
    <t>Банк 2</t>
  </si>
  <si>
    <t>Банк 3</t>
  </si>
  <si>
    <t>Портфель у розрізі кредитних продуктів</t>
  </si>
  <si>
    <t>Категорія</t>
  </si>
  <si>
    <t>Детальна характеристика портфеля - автокредити</t>
  </si>
  <si>
    <t>Заборгованість за комісіями, грн</t>
  </si>
  <si>
    <t>Оцінка вартості кредиту</t>
  </si>
  <si>
    <t>Назва компанії оцінщика</t>
  </si>
  <si>
    <t>Дата оцінки вартості кредитів</t>
  </si>
  <si>
    <t>Оціночна вартість кредитів, грн</t>
  </si>
  <si>
    <t>Сума платежів, отриманих від боржників у 2017 році, грн</t>
  </si>
  <si>
    <t>Сума платежів, отриманих від боржників у 2018 році, грн.</t>
  </si>
  <si>
    <t>Публічний паспорт активу (права вимоги/майнові права за кредитними договорами фізичних осіб – кредитний портфель)</t>
  </si>
  <si>
    <t>Сума платежів, отриманих від боржників у 2019 році, грн.</t>
  </si>
  <si>
    <t>Група активів</t>
  </si>
  <si>
    <t>Права вимоги</t>
  </si>
  <si>
    <t>Майнові права</t>
  </si>
  <si>
    <t>Група (баланс / небаланс)</t>
  </si>
  <si>
    <t>Категорія активу</t>
  </si>
  <si>
    <t>Група активу (1, 2, 3, 4)</t>
  </si>
  <si>
    <t>1. Інформація про кредит (згідно з договором)</t>
  </si>
  <si>
    <t>2. Залишок заборгованості</t>
  </si>
  <si>
    <t>3. Комплектність кредитної справи (за результатами інвентаризації)</t>
  </si>
  <si>
    <t>4. Платіжна історія</t>
  </si>
  <si>
    <t>Назва банку</t>
  </si>
  <si>
    <t>МФО банку</t>
  </si>
  <si>
    <t>Номер кредитного договору</t>
  </si>
  <si>
    <t>Дата отримання кредиту</t>
  </si>
  <si>
    <t>Дата погашення кредиту</t>
  </si>
  <si>
    <t>Сума видачі</t>
  </si>
  <si>
    <t>Ставка відсотків</t>
  </si>
  <si>
    <t>Ставка комісій</t>
  </si>
  <si>
    <t xml:space="preserve">Тип кредитного продукту </t>
  </si>
  <si>
    <t>Цільове призначення кредиту</t>
  </si>
  <si>
    <t>Регіон видачі (область)</t>
  </si>
  <si>
    <t>Місце видачі -зона АТО або Крим</t>
  </si>
  <si>
    <t>Кредит у заставі НБУ (так / ні)</t>
  </si>
  <si>
    <t xml:space="preserve">Загальний залишок заборгованості (без пені), грн </t>
  </si>
  <si>
    <t>Залишок по тілу кредиту, грн</t>
  </si>
  <si>
    <t>Залишок по відсотках, грн</t>
  </si>
  <si>
    <t>Залишок по комісіям, грн</t>
  </si>
  <si>
    <t>Залишок по пеням і штрафам, грн</t>
  </si>
  <si>
    <t xml:space="preserve">Залишок заборгованості у валюті кредиту </t>
  </si>
  <si>
    <t>Наявність оригіналу кредитного договору (з усіма додатками)</t>
  </si>
  <si>
    <t>Наявність оригіналу договору застави (з усіма додатками)</t>
  </si>
  <si>
    <t>Наявність оригіналу договору поруки (з усіма додатками)</t>
  </si>
  <si>
    <t>Наявність згоди подружжя на отримання кредиту</t>
  </si>
  <si>
    <t>Наявність оригіналу заяви на отримання кредиту</t>
  </si>
  <si>
    <t>Сума платежів отриманих від боржника за І квартал 2017</t>
  </si>
  <si>
    <t>Сума платежів отриманих від боржника за ІІ квартал 2017</t>
  </si>
  <si>
    <t>Сума платежів отриманих від боржника за ІІІ квартал 2017</t>
  </si>
  <si>
    <t>Сума платежів отриманих від боржника за ІV квартал 2017</t>
  </si>
  <si>
    <t>Сума платежів отриманих від боржника за І квартал 2018</t>
  </si>
  <si>
    <t>Сума платежів отриманих від боржника за ІІ квартал 2018</t>
  </si>
  <si>
    <t>Сума платежів отриманих від боржника за ІІІ квартал 2018</t>
  </si>
  <si>
    <t>Сума платежів отриманих від боржника за ІV квартал 2018</t>
  </si>
  <si>
    <t>Сума платежів отриманих від боржника за І квартал 2019</t>
  </si>
  <si>
    <t>Сума платежів отриманих від боржника за ІІ квартал 2019</t>
  </si>
  <si>
    <t>Сума платежів отриманих від боржника за ІІІ квартал 2019</t>
  </si>
  <si>
    <t>Сума платежів отриманих від боржника за ІV квартал 2019</t>
  </si>
  <si>
    <t>Дата останнього платежу</t>
  </si>
  <si>
    <t>Сума останнього платежу, грн</t>
  </si>
  <si>
    <t>Кількість днів прострочки</t>
  </si>
  <si>
    <t>Стадія претензійно-судової роботи: 1 - не було подачі в суд; 2- справа в суді; 3 - є позитивне судове рішення; 4 - справа у виконавчій службі</t>
  </si>
  <si>
    <t>Дата закінчення строку позовної давності</t>
  </si>
  <si>
    <t xml:space="preserve">Робота з позичальником внутрішньою колекторською службою </t>
  </si>
  <si>
    <t>Робота з позичальником зовнішньою колекторською службою</t>
  </si>
  <si>
    <t>Номер договору застави</t>
  </si>
  <si>
    <t>Вид застави (іпотека, авто, беззаставні, інше)</t>
  </si>
  <si>
    <t>Вартість застави на момент видачі кредиту</t>
  </si>
  <si>
    <t>Остання оцінка вартості</t>
  </si>
  <si>
    <t>Дата проведення останньої оцінки вартості</t>
  </si>
  <si>
    <t>Дата останньої перевірки предмета застави</t>
  </si>
  <si>
    <t>Застава реалізована (так/ні)</t>
  </si>
  <si>
    <t>Заставу прийнято на баланс банку (так/ні)</t>
  </si>
  <si>
    <t xml:space="preserve">Наявність дозволу позичальника на розкриття інформації </t>
  </si>
  <si>
    <t>Смерть боржника (так / ні)</t>
  </si>
  <si>
    <t>Ознаки шахрайства по кредиту 
(так / ні)</t>
  </si>
  <si>
    <t>Відкрите кримінальне провадження 
(так / ні)</t>
  </si>
  <si>
    <t>Наявність поручителя
(так / ні)</t>
  </si>
  <si>
    <t>Реструктуризація кредиту
(так / ні)</t>
  </si>
  <si>
    <t>Списання частини заборгованості
(так / ні)</t>
  </si>
  <si>
    <t>Інша інформація та примітки</t>
  </si>
  <si>
    <t>Кредит виставлявся на продаж (так/ні)</t>
  </si>
  <si>
    <t>Індивідуально чи у складі портфелю (пулу)</t>
  </si>
  <si>
    <t>Кількість проведених торгів</t>
  </si>
  <si>
    <t>Дата останніх торгів</t>
  </si>
  <si>
    <t>Ціна на останніх торгах</t>
  </si>
  <si>
    <t>***</t>
  </si>
  <si>
    <t>1.1.</t>
  </si>
  <si>
    <t>1.2.</t>
  </si>
  <si>
    <t>1.3.</t>
  </si>
  <si>
    <t>1.5.</t>
  </si>
  <si>
    <t>1.6.</t>
  </si>
  <si>
    <t>1.7.</t>
  </si>
  <si>
    <t>1.8.</t>
  </si>
  <si>
    <t>1.9.</t>
  </si>
  <si>
    <t>1.10.</t>
  </si>
  <si>
    <t>1.11.</t>
  </si>
  <si>
    <t>1.12.</t>
  </si>
  <si>
    <t>1.13.</t>
  </si>
  <si>
    <t>1.14.</t>
  </si>
  <si>
    <t>2.1.</t>
  </si>
  <si>
    <t>2.2.</t>
  </si>
  <si>
    <t>2.3.</t>
  </si>
  <si>
    <t>2.4.</t>
  </si>
  <si>
    <t>2.5.</t>
  </si>
  <si>
    <t>2.6.</t>
  </si>
  <si>
    <t>3.1.</t>
  </si>
  <si>
    <t>3.2.</t>
  </si>
  <si>
    <t>3.3.</t>
  </si>
  <si>
    <t>3.4.</t>
  </si>
  <si>
    <t>3.5.</t>
  </si>
  <si>
    <t>4.1.</t>
  </si>
  <si>
    <t>4.2.</t>
  </si>
  <si>
    <t>4.3.</t>
  </si>
  <si>
    <t>4.4.</t>
  </si>
  <si>
    <t>4.5.</t>
  </si>
  <si>
    <t>4.6.</t>
  </si>
  <si>
    <t>4.7.</t>
  </si>
  <si>
    <t>4.8.</t>
  </si>
  <si>
    <t>4.9.</t>
  </si>
  <si>
    <t>4.10.</t>
  </si>
  <si>
    <t>4.11.</t>
  </si>
  <si>
    <t>4.12.</t>
  </si>
  <si>
    <t>4.13.</t>
  </si>
  <si>
    <t>4.14.</t>
  </si>
  <si>
    <t>5.1.</t>
  </si>
  <si>
    <t>5.2.</t>
  </si>
  <si>
    <t>7.1.</t>
  </si>
  <si>
    <t>7.2.</t>
  </si>
  <si>
    <t>7.3.</t>
  </si>
  <si>
    <t>7.4.</t>
  </si>
  <si>
    <t>7.6.</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</si>
  <si>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</si>
  <si>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</si>
  <si>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t>
  </si>
  <si>
    <t xml:space="preserve">- право звернення до державних органів, установ та організацій всіх форм власності в межах прав та повноважень власника майнових прав (прав вимоги);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</si>
  <si>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</si>
  <si>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 xml:space="preserve">- права кредитора за майновими правами (правами вимоги),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</si>
  <si>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набути у власність гроші та/або майно на підставах, що пов’язані із здійсненням банком кредитних операцій, укладенням відповідних договорів та фактичною видачею грошових коштів;  </t>
  </si>
  <si>
    <t>- право отримання грошових коштів/відшкодування внаслідок порушення вимог закону при здійсненні господарської діяльності, вчинення кримінальних правопорушень;</t>
  </si>
  <si>
    <t>- інші права, що пов’язані або випливають із майнових прав (прав вимоги).</t>
  </si>
  <si>
    <t>3. Предмет продажу для активу, віднесеного до підгрупи ІІІп, складають наступні майнові права (окремі або в сукупності):</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</si>
  <si>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та\або на інших підставах; </t>
  </si>
  <si>
    <t xml:space="preserve">- право оскаржувати припинення прав вимоги, в тому числі право оскаржувати в судовому порядку припинення (відсутність) прав вимоги; </t>
  </si>
  <si>
    <t xml:space="preserve">- права кредитора за правами вимоги, які виникнуть в майбутньому у разі скасування рішень про їх припинення або зміну; </t>
  </si>
  <si>
    <t>- право отримання грошових коштів/відшкодування за наслідками порушення вимог закону при здійсненні господарської діяльності, вчинення кримінальних правопорушень;</t>
  </si>
  <si>
    <t xml:space="preserve">- право отримання грошових коштів/відшкодування за наслідками зміни або розірвання укладених договорів; </t>
  </si>
  <si>
    <t xml:space="preserve">      - інші права, що пов’язані або випливають із прав вимоги.</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</si>
  <si>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</si>
  <si>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</si>
  <si>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 xml:space="preserve">- права кредитора за правами вимоги, які виникнуть в майбутньому у разі скасування рішень про їх недійсність або зміну; </t>
  </si>
  <si>
    <t>- право отримання грошових коштів/відшкодування за наслідками недійсності/нікчемності укладених договорів;</t>
  </si>
  <si>
    <t xml:space="preserve">      - інші права, що пов’язані або випливають із прав вимоги. </t>
  </si>
  <si>
    <t>АТ «РОДОВІД БАНК»</t>
  </si>
  <si>
    <t>ЗАТ "Консалтингюрсервіс"</t>
  </si>
  <si>
    <t>-</t>
  </si>
  <si>
    <t>РАЗОМ:</t>
  </si>
  <si>
    <t>ID угоди в ЕОІС</t>
  </si>
  <si>
    <t>Сума платежів отриманих від боржника за I квартал 2020</t>
  </si>
  <si>
    <t>X</t>
  </si>
  <si>
    <t>Сума платежів отриманих від боржника за IІ квартал 2020</t>
  </si>
  <si>
    <t>Сума платежів отриманих від боржника за IІІ квартал 2020</t>
  </si>
  <si>
    <t>Сума платежів отриманих від боржника за IV квартал 2020</t>
  </si>
  <si>
    <t>4.15.</t>
  </si>
  <si>
    <t>4.16.</t>
  </si>
  <si>
    <t>4.18.</t>
  </si>
  <si>
    <t>4.19.</t>
  </si>
  <si>
    <t>Наявність застави (так/ні)</t>
  </si>
  <si>
    <t>№ з/п</t>
  </si>
  <si>
    <t>Сума платежів, отриманих від боржників у 2020 році, грн.</t>
  </si>
  <si>
    <t>_36/АК-00018.08.2</t>
  </si>
  <si>
    <t>_36/СЖ-148.08.1</t>
  </si>
  <si>
    <t>_36/СЖ-070.06.1</t>
  </si>
  <si>
    <t>_36/CЗ-108.07.1</t>
  </si>
  <si>
    <t>_15.3/ІЖ-120.06.1</t>
  </si>
  <si>
    <t>_28.4/ІЖ-038.07.1.</t>
  </si>
  <si>
    <t>_15.3/СЖ-192.06.1</t>
  </si>
  <si>
    <t>_36/СЖ-090.06.1</t>
  </si>
  <si>
    <t>_36/IК-051.06.1</t>
  </si>
  <si>
    <t>_197/ІЖ-001.07.2</t>
  </si>
  <si>
    <t>_36/ІЖ-099.07.1</t>
  </si>
  <si>
    <t>_36/ІЖ-143.07.1</t>
  </si>
  <si>
    <t>_36.2/ИЖ-004.08.2</t>
  </si>
  <si>
    <t>_77.2/СЖ-295.07.1</t>
  </si>
  <si>
    <t>_77.2/ІЖ-037.08.1</t>
  </si>
  <si>
    <t>_15.3/ІЗ-027.07.1</t>
  </si>
  <si>
    <t>_15.3/СК-134.06.2</t>
  </si>
  <si>
    <t>_36/СЗ-057.06.1</t>
  </si>
  <si>
    <t>_Д002/СЖ-218.06.1</t>
  </si>
  <si>
    <t>_36/СЖ-091.07.1</t>
  </si>
  <si>
    <t>_28.4/СЖ-039.07.2</t>
  </si>
  <si>
    <t>_45/АА-028.07.2</t>
  </si>
  <si>
    <t>_45/ІЗ-043.07.01</t>
  </si>
  <si>
    <t>_КРМ..VEAVTO-3869/10-2007</t>
  </si>
  <si>
    <t>_15.3/СК-175.06.3</t>
  </si>
  <si>
    <t>_36/СЖ-089.06.1</t>
  </si>
  <si>
    <t>_36.2/СЖ-002.08.2</t>
  </si>
  <si>
    <t>_36/ІЖ-095.07.1</t>
  </si>
  <si>
    <t>_Д002/СЖ-053.08.2</t>
  </si>
  <si>
    <t>_Д006/СК-007.08.1</t>
  </si>
  <si>
    <t>_Д048/ІЖ-082.07.1</t>
  </si>
  <si>
    <t>_Д048/ІК-187.07.1</t>
  </si>
  <si>
    <t>_Д002/АА-007.07.1</t>
  </si>
  <si>
    <t>_Д002/АА-176.08.2</t>
  </si>
  <si>
    <t>_Д002/АА-205.07.2</t>
  </si>
  <si>
    <t>_Д002/ІЖ-377.07.1</t>
  </si>
  <si>
    <t>_Д266/ІЖ-022.07.1</t>
  </si>
  <si>
    <t>_Д266/ІК-024.08.1</t>
  </si>
  <si>
    <t>_Д002/СЖ-158.06.2</t>
  </si>
  <si>
    <t>_Д002/СЖ-102.07.1</t>
  </si>
  <si>
    <t>_47/СЖ-014.08.1</t>
  </si>
  <si>
    <t>_Д002/ІК-127.06.1</t>
  </si>
  <si>
    <t>_Д002/СЖ-453.07.1</t>
  </si>
  <si>
    <t>_Д010/ІЖ-005.06.1</t>
  </si>
  <si>
    <t>_д002/ІЖ-163.06.1</t>
  </si>
  <si>
    <t>_Д017/СЖ-023.08.1</t>
  </si>
  <si>
    <t>_Д266/ІЖ-011.07.1</t>
  </si>
  <si>
    <t>_Д002/СЖ-419.07.2</t>
  </si>
  <si>
    <t>_Д048/ІК-027.08.1</t>
  </si>
  <si>
    <t>_Д048/СЖ-168.07.1</t>
  </si>
  <si>
    <t>_47/ІЖ -038.07.1</t>
  </si>
  <si>
    <t>_Д002/ІЖ-418.07.1</t>
  </si>
  <si>
    <t>_Д048/ІЖ-010.08.1</t>
  </si>
  <si>
    <t>_Д107/СЖ-012.07.1</t>
  </si>
  <si>
    <t>_Д002/СК-159.06.1</t>
  </si>
  <si>
    <t>_Д002/ІЖ-260.07.1</t>
  </si>
  <si>
    <t>_Д002/СЖ-057.08.1</t>
  </si>
  <si>
    <t>_Д002/СЖ-175.06.1</t>
  </si>
  <si>
    <t>_Д002/СЖ-176.06.1</t>
  </si>
  <si>
    <t>_Д002/СЖ-177.06.1</t>
  </si>
  <si>
    <t>_Д582/ІЖ-009.08.1</t>
  </si>
  <si>
    <t>_Д002/ІЗ-185.08.1</t>
  </si>
  <si>
    <t>_Д002/СЖ-106.08.1</t>
  </si>
  <si>
    <t>_47/СЖ-048.07.1</t>
  </si>
  <si>
    <t>_Д002/ІЖ-222.08.1</t>
  </si>
  <si>
    <t>_Д048/СЖ-030.06.1</t>
  </si>
  <si>
    <t>_Ск-048-008340/9-2008</t>
  </si>
  <si>
    <t>_Д002/СК-485.07.1</t>
  </si>
  <si>
    <t>_Д002/СК-127.08.1</t>
  </si>
  <si>
    <t>_Д006/ІК-008.08.1</t>
  </si>
  <si>
    <t>_47/СК-014.07.1</t>
  </si>
  <si>
    <t>_Д002/СД-100.08.2</t>
  </si>
  <si>
    <t>_47/ІЖ-013.08.1</t>
  </si>
  <si>
    <t>_Д010/СЖ-032.07.1</t>
  </si>
  <si>
    <t>_Д006/СЖ-248.06.1</t>
  </si>
  <si>
    <t>_Д583/СЖ-010.08.1</t>
  </si>
  <si>
    <t>_Д002/СЗ-115.08.1</t>
  </si>
  <si>
    <t>_Д002/АА-067.07.2</t>
  </si>
  <si>
    <t>_Д002/СК-109.08.1</t>
  </si>
  <si>
    <t>_47/ІК-050.07.1</t>
  </si>
  <si>
    <t>_Д048/ІК-034.08.1</t>
  </si>
  <si>
    <t>_Д002/СК-091.08.1</t>
  </si>
  <si>
    <t>_Д002/СК-133.08.2</t>
  </si>
  <si>
    <t>_Д002/ІК-096.08.1</t>
  </si>
  <si>
    <t>_Д048/СК-050.08.1</t>
  </si>
  <si>
    <t>_Д002/СЖ-021.08.1</t>
  </si>
  <si>
    <t>_Д048/ІЖ-078.08.1</t>
  </si>
  <si>
    <t>_Д579/ІЖ-003.08.1</t>
  </si>
  <si>
    <t>_Д002/ІК-061.08.1</t>
  </si>
  <si>
    <t>_Д002/ІК-163.08.1</t>
  </si>
  <si>
    <t>_Д002/ІЖ-330.07.1</t>
  </si>
  <si>
    <t>_Д006/ІК-037.08.1</t>
  </si>
  <si>
    <t>_Д048/ІЖ-012.08.1</t>
  </si>
  <si>
    <t>_Д048/ІЖ-046.08.1</t>
  </si>
  <si>
    <t>_Д048/ІЖ-133.07.1</t>
  </si>
  <si>
    <t>_Д013/СЖ-030.06.1</t>
  </si>
  <si>
    <t>_Д048/ІЖ-073.08.1</t>
  </si>
  <si>
    <t>_Д002/ІЖ-001.08.1</t>
  </si>
  <si>
    <t>_Д048/СЖ-069.07.1</t>
  </si>
  <si>
    <t>_47/СЖ-135.07.1</t>
  </si>
  <si>
    <t>_Д098/СЖ-002.08.1</t>
  </si>
  <si>
    <t>_Д002/СК-190.08.1</t>
  </si>
  <si>
    <t>_Д002/СЖ-192.08.1</t>
  </si>
  <si>
    <t>_47/СЖ-008.07.1</t>
  </si>
  <si>
    <t>_PP.KRAV.002/228168/12-2006</t>
  </si>
  <si>
    <t>_Д266/СК-026.07.1</t>
  </si>
  <si>
    <t>_Д002/СК-170.08.1</t>
  </si>
  <si>
    <t>_Д013/СЖ-022.06.1</t>
  </si>
  <si>
    <t>_Д266/СЖ-001.08.1</t>
  </si>
  <si>
    <t>_Д266/АК-031.08.2</t>
  </si>
  <si>
    <t>_Д266/СК-015.08.1</t>
  </si>
  <si>
    <t>_Д002/ІК-164.08.1</t>
  </si>
  <si>
    <t>_Д002/СЖ-208.08.1</t>
  </si>
  <si>
    <t>_Д048/СЖ-191.07.1</t>
  </si>
  <si>
    <t>_2005-231</t>
  </si>
  <si>
    <t>_Д098/СК-047.08.1</t>
  </si>
  <si>
    <t>_Д583/СЖ-011.08.1</t>
  </si>
  <si>
    <t>_Д013/ІЖ-047.06.1</t>
  </si>
  <si>
    <t>_Д010/ІЖ-012.06.1</t>
  </si>
  <si>
    <t>_Д002/ІЖ-066.08.1</t>
  </si>
  <si>
    <t>_Д098/СЖ-229.07.1</t>
  </si>
  <si>
    <t>_Д002/СЖ-035.07.1</t>
  </si>
  <si>
    <t>_Д048/ІЖ-197.07.1</t>
  </si>
  <si>
    <t>_Д002/ІЖ-287.07.1</t>
  </si>
  <si>
    <t>_Д002/СК-003.08.1</t>
  </si>
  <si>
    <t>_Д002/ІК-488.07.1</t>
  </si>
  <si>
    <t>_Д012/СЖ-034.06.1</t>
  </si>
  <si>
    <t>_Д017/АА-002.06.1</t>
  </si>
  <si>
    <t>_Д002/СК-042.08.2</t>
  </si>
  <si>
    <t>_Д048/ІК-004.08.1</t>
  </si>
  <si>
    <t>_Д002/СК-084.06.1</t>
  </si>
  <si>
    <t>_Д002/СЖ-129.07.1</t>
  </si>
  <si>
    <t>_Д002/СК-340.07.1</t>
  </si>
  <si>
    <t>_47/СЖ-025.07.1</t>
  </si>
  <si>
    <t>_Д582/СЖ-005.08.1</t>
  </si>
  <si>
    <t>_Д006/ІЖ-234.06.1</t>
  </si>
  <si>
    <t>_Д002/ІЖ-130.08.1</t>
  </si>
  <si>
    <t>_34.2/СЖ-025.07.1</t>
  </si>
  <si>
    <t>_34.2/ІЖ-008.07.1</t>
  </si>
  <si>
    <t>_34.2/ІЖ-003.07.1</t>
  </si>
  <si>
    <t>_34/ІЖ-003.08.1</t>
  </si>
  <si>
    <t>_35/ІЖ-278.08.1</t>
  </si>
  <si>
    <t>_34/CЖ-007.08.1</t>
  </si>
  <si>
    <t>_54/ІЖ-003.08.1</t>
  </si>
  <si>
    <t>_75.1/ІЖ-002.06.1</t>
  </si>
  <si>
    <t>_34.12/СЖ-003.08.2</t>
  </si>
  <si>
    <t>_148/ІЖ-007.07.1</t>
  </si>
  <si>
    <t>_34.2/ІЖ-014.07.1</t>
  </si>
  <si>
    <t>_34.12/ІЖ-001.08.1</t>
  </si>
  <si>
    <t>_34.2/СЖ-029.07.2</t>
  </si>
  <si>
    <t>_34/СЖ-001.08.1</t>
  </si>
  <si>
    <t>_34.12/ІЖ-002.08.1</t>
  </si>
  <si>
    <t>_35/ІЖ-302.08.01</t>
  </si>
  <si>
    <t>_КРМ.7.VCRC-60/12-2007</t>
  </si>
  <si>
    <t>_34/ІК-001.08.1</t>
  </si>
  <si>
    <t>_34/СЖ-006.08.2</t>
  </si>
  <si>
    <t>_34/СЖ-007.08.2</t>
  </si>
  <si>
    <t>_34/СЖ-003.08.2</t>
  </si>
  <si>
    <t>_35/СЖ-295.08.1</t>
  </si>
  <si>
    <t>_34/СЖ-006.08.1</t>
  </si>
  <si>
    <t>_34.9-37.2/СЖ-001.08.1</t>
  </si>
  <si>
    <t>_34.2/СЖ-002.07.2</t>
  </si>
  <si>
    <t>_34.2/СК-009.07.2</t>
  </si>
  <si>
    <t>_35.1/ІЗ-273.08.1</t>
  </si>
  <si>
    <t>_34.2/СЖ-005.07.1</t>
  </si>
  <si>
    <t>_34.2/ІЖ-005.06.1</t>
  </si>
  <si>
    <t>_45.1/CЖ-003.08.1</t>
  </si>
  <si>
    <t>_Д002/ІК-029.08.1</t>
  </si>
  <si>
    <t>_Д002/ІК-440.07.1</t>
  </si>
  <si>
    <t>_Д002/АК-044.08.2</t>
  </si>
  <si>
    <t>_Д002/ІЖ-080.08.1</t>
  </si>
  <si>
    <t>_Д002/ІЖ-126.08.1</t>
  </si>
  <si>
    <t>_Д013/МЖ-013.08.1</t>
  </si>
  <si>
    <t>_Д013/МІ-008.08.1</t>
  </si>
  <si>
    <t>_34.5/СЖ-001.07.2</t>
  </si>
  <si>
    <t>_Д002/СЖ-368.07.1</t>
  </si>
  <si>
    <t>_35.1/СІ-191.07.1</t>
  </si>
  <si>
    <t>_34.2/ІЖ-015.07.1</t>
  </si>
  <si>
    <t>_34.3/АА-00009.08.2</t>
  </si>
  <si>
    <t>_Д002/СЖ-205.06.1</t>
  </si>
  <si>
    <t>_PP.AMSTOR.002/175008/07-2006</t>
  </si>
  <si>
    <t>_Д006/СЗ-124.07.1</t>
  </si>
  <si>
    <t>_Д150/АК-080.07.2</t>
  </si>
  <si>
    <t>_Д048/МЖ-042.08.1</t>
  </si>
  <si>
    <t>_Д002/СЖ-242.07.1</t>
  </si>
  <si>
    <t>_Д048/АК-054.08.2</t>
  </si>
  <si>
    <t>_Д048/ІЖ-158.07.1</t>
  </si>
  <si>
    <t>_Д002/СЖ-316.07.1</t>
  </si>
  <si>
    <t>_Д002/ІЖ-445.07.1</t>
  </si>
  <si>
    <t>_47/СЖ-017.07.1</t>
  </si>
  <si>
    <t>_47/СЖ-106.07.1</t>
  </si>
  <si>
    <t>_Д010/МЖ-016.07.1</t>
  </si>
  <si>
    <t>_Д006/СЖ-218.06.1</t>
  </si>
  <si>
    <t>_Д012/СК-006.08.1</t>
  </si>
  <si>
    <t>_34.6/АК-00003.08.2</t>
  </si>
  <si>
    <t>_34.6/СЖ-002.08.1</t>
  </si>
  <si>
    <t>_Д048/ІЖ-151.07.1</t>
  </si>
  <si>
    <t>_Д002/АК-128.07.2</t>
  </si>
  <si>
    <t>_Д002/ІЖ-279.07.1</t>
  </si>
  <si>
    <t>_Д002/СЖ-383.07.2</t>
  </si>
  <si>
    <t>_Д002/СК-462.07.2</t>
  </si>
  <si>
    <t>_45/СК-022.07.3</t>
  </si>
  <si>
    <t>_Д266/ІК-020.07.1</t>
  </si>
  <si>
    <t>_47/СЖ-016.07.1</t>
  </si>
  <si>
    <t>_2005-141</t>
  </si>
  <si>
    <t>_Д002/ІЖ-470.07.1</t>
  </si>
  <si>
    <t>_Д002/ІК-013.08.1</t>
  </si>
  <si>
    <t>_Д002/ІЖ-050.08.1</t>
  </si>
  <si>
    <t>_Д002/ІЖ-086.08.1</t>
  </si>
  <si>
    <t>_Д002/ІЖ-059.08.1</t>
  </si>
  <si>
    <t>_77.2/СЗ-436.07.2</t>
  </si>
  <si>
    <t>_77.2/СЖ-303.07.1</t>
  </si>
  <si>
    <t>_102/ІЖ-002.07.1</t>
  </si>
  <si>
    <t>_37.3/ІЖ-006.08.1</t>
  </si>
  <si>
    <t>_37.3/АА-138.07.2</t>
  </si>
  <si>
    <t>_37.3/ІЖ-002.07.1</t>
  </si>
  <si>
    <t>_77.2/ІЖ-367.07.1</t>
  </si>
  <si>
    <t>_86/СЖ-004.08.2</t>
  </si>
  <si>
    <t>_15.3/ІЖ-216.07.1</t>
  </si>
  <si>
    <t>_15.3/ІК-229.07.1</t>
  </si>
  <si>
    <t>_15.3/СК-227.07.2</t>
  </si>
  <si>
    <t>_77.2/СК-011.08.2</t>
  </si>
  <si>
    <t>_38.3/ІЗ-026.08.1</t>
  </si>
  <si>
    <t>_77.2/ІЖ-264.07.1</t>
  </si>
  <si>
    <t>_77.2/СЗ-410.07.3</t>
  </si>
  <si>
    <t>_77.2/СЗ-334.07.2</t>
  </si>
  <si>
    <t>_77.2/СЗ-352.07.2</t>
  </si>
  <si>
    <t>_15.3/ІЗ-064.07.1</t>
  </si>
  <si>
    <t>_77.2/СЗ-056.08.2</t>
  </si>
  <si>
    <t>_77.2/СЗ-312.07.2</t>
  </si>
  <si>
    <t>_77.2/СЗ-381.07.2</t>
  </si>
  <si>
    <t>_15.3/СЗ-119.07.2</t>
  </si>
  <si>
    <t>_77.2/СЗ-022.08.2</t>
  </si>
  <si>
    <t>Сума платежів отриманих від боржника за I квартал 2021</t>
  </si>
  <si>
    <t>баланс</t>
  </si>
  <si>
    <t>невідновлювальна кредитна лінія</t>
  </si>
  <si>
    <t>на купівлю автомобіля та сплату страхових платежів</t>
  </si>
  <si>
    <t>АР Крим</t>
  </si>
  <si>
    <t>36/АК-00018.08.2-3 від 10.07.2008р.</t>
  </si>
  <si>
    <t>авто</t>
  </si>
  <si>
    <t>відсутні документи кредитної справи</t>
  </si>
  <si>
    <t>кредит</t>
  </si>
  <si>
    <t>на споживчі цілі (покращення житлових умов)</t>
  </si>
  <si>
    <t xml:space="preserve"> 10.04.2021</t>
  </si>
  <si>
    <t>№б/н від 10.04.2008р.реєстровий №409</t>
  </si>
  <si>
    <t>іпотека</t>
  </si>
  <si>
    <t>житлова нерухомість (квартира)</t>
  </si>
  <si>
    <t>відсутні документи кредитної справи
Наявний арешт нерухомого майна.Обтяжувач: ВДВС . Особу стягувача не встановлено. У зв’язку з відсутністю документів неможливо ідентифікувати  особу фінансового поручителя</t>
  </si>
  <si>
    <t>на споживчі цілі</t>
  </si>
  <si>
    <t>Договір іпотеки від 11.10.2006р.реєстровий №5923</t>
  </si>
  <si>
    <t>житлова нерухомість (домоволодіння та земельна ділянка)</t>
  </si>
  <si>
    <t>Відомості в Державному реєстрі іпотек –  наявні на земельну ділянку 46; в реєстрі заборон відчуження наявні на земельну ділянку 44</t>
  </si>
  <si>
    <t>№б/н від 29.03.2007р. реєстровий №275</t>
  </si>
  <si>
    <t>земельна ділянка</t>
  </si>
  <si>
    <t>документи кредитної справи відсутні</t>
  </si>
  <si>
    <t>на купівлю житлового будинку та земельної ділянки</t>
  </si>
  <si>
    <t>реєстровий №3185 від 18.10.2006р.;
реєстровий №3187 від 18.10.2006р.</t>
  </si>
  <si>
    <t>* Оригінал Договору іпотеки  за реєстровим №3185 від 18.10.2006р. - відсутній. Предмет застави знаходиться на території АРК</t>
  </si>
  <si>
    <t>на купівлю квартири</t>
  </si>
  <si>
    <t>Київська</t>
  </si>
  <si>
    <t>№б/н від 20.06.2007р. реєстровий №1097</t>
  </si>
  <si>
    <t>до Дарницького УП ГУ НП України в м. Києві направлено заяву про вчинене кримінальне правопорушення, інформація з якої додана до ЄРДР в межах досудового розслідування у КП № 12018100020001734 від  22.02.2018. Досудове розслідування закрито</t>
  </si>
  <si>
    <t>18.07.2009; 15.11.2013</t>
  </si>
  <si>
    <t>2, 4</t>
  </si>
  <si>
    <t>№б/н від 27.12.2006р., реєстровий №2949</t>
  </si>
  <si>
    <t>на купівлю нежитлових приміщень</t>
  </si>
  <si>
    <t>Договір іпотеки від 31.08.2006р.реєстровий №9945</t>
  </si>
  <si>
    <t>комерційна нерухомість (Нерух. складського призначення)</t>
  </si>
  <si>
    <t>№б/н від 26.04.2007р.реєстровий №1173</t>
  </si>
  <si>
    <t>на купівлю садового будинку та земельної ділянки</t>
  </si>
  <si>
    <t xml:space="preserve"> від 22.03.2007р., реєстровий №240</t>
  </si>
  <si>
    <t>на оплату частини вартості об'єкту інвестування</t>
  </si>
  <si>
    <t>Договір іпотеки б/н від 26.12.2007р.</t>
  </si>
  <si>
    <t>Документи кредитної справи відсутні
Можлива готовність Об'єкту інвестування -100%</t>
  </si>
  <si>
    <t>від 02.04.2008 реєстровий №1426</t>
  </si>
  <si>
    <t>б/н від 16.08.2007р., реєстровий №1463</t>
  </si>
  <si>
    <t>реєстровий №734 від 21.02.2008р.</t>
  </si>
  <si>
    <t>на купівлю земельних ділянок</t>
  </si>
  <si>
    <t>№б/н від 08.02.2007р. реєстровий №443
№б/н від 08.02.2007р. реєстровий №445
№б/н від 08.02.2007р. реєстровий №435
№б/н від 08.02.2007р. реєстровий №441
№б/н від 08.02.2007р. реєстровий №439
№б/н від 08.02.2007р. реєстровий №437
№б/н від 08.02.2007р. реєстровий №433</t>
  </si>
  <si>
    <t>до Подільського управління поліції ГУНП в м. Києві направлено заява про вчинене кримінальне правопорушення, інформація з якої додана до ЄРДР в межах досудового розслідування у КП № 12017100070003333. Досудове розслідування триває.</t>
  </si>
  <si>
    <t xml:space="preserve">відновлювальна кредитна лінія </t>
  </si>
  <si>
    <t>№б/н від 01.11.2006р. реєстровий №1053</t>
  </si>
  <si>
    <t>№б/н від 04.09.2006р., реєстровий №10059</t>
  </si>
  <si>
    <t>Донецька</t>
  </si>
  <si>
    <t>АТО</t>
  </si>
  <si>
    <t>Д002/СЖ-218.06.1 від 29.12.2006р.</t>
  </si>
  <si>
    <t>в наявності оригінали кредитного договору, договору іпотеки та договора поруки.Наявні  правоустановчі документи на предмет застави (інші документи кредитної справи відсутні)</t>
  </si>
  <si>
    <t xml:space="preserve"> від 23.01.2007р., реєстровий №157</t>
  </si>
  <si>
    <t xml:space="preserve">Відновлювальна кредитна лінія </t>
  </si>
  <si>
    <t>На споживчі цілі</t>
  </si>
  <si>
    <t>№б/н від 16.06.2007р. реєстровий №1082</t>
  </si>
  <si>
    <t>Житлова нерухомість (квартира)</t>
  </si>
  <si>
    <t>відновлювальна кредитна лінія</t>
  </si>
  <si>
    <t>Луганська</t>
  </si>
  <si>
    <t>45/АА-028.07.2 від 26.07.2007р.</t>
  </si>
  <si>
    <t>В наявності оригінал Дод.договору №1 до Кредитного договору (інші документи кредитної справи відсутні)</t>
  </si>
  <si>
    <t>на купівлю земельної ділянки</t>
  </si>
  <si>
    <t>№б/н від 29.11.2007р. реєстровий №4986;
№45/ІЗ-043/1.07.1 від 27.11.2007р.</t>
  </si>
  <si>
    <t>земельна ділянка; устаткування</t>
  </si>
  <si>
    <t>21.02.2013; 07.09.2011</t>
  </si>
  <si>
    <t>24.11.2012;
29.11.2013</t>
  </si>
  <si>
    <t>В наявності оригінали Дод.договір№1 до Кредитного договору, Договір іпотеки та Договір застави майна (інші документи кредитної справи відсутні)</t>
  </si>
  <si>
    <t>кредитна лінія</t>
  </si>
  <si>
    <t>для здійснення розрахунків за операціями з використанням ПК</t>
  </si>
  <si>
    <t>беззаставний</t>
  </si>
  <si>
    <t>картковий рахунок 26251001504781 закрито 31.01.2013р.</t>
  </si>
  <si>
    <t>мультивалютна не відновлювальна кредитна лінія-згідно останніх змін</t>
  </si>
  <si>
    <t>№б/н від 22.11.2006р., реєстровий №1171</t>
  </si>
  <si>
    <t xml:space="preserve">Відсутній оригінал Договору іпотеки з усіма додатками.
В державному реєстрі об’єкт обтяження зазначено з ступенем готовності 54%.
Є рішення Виконавчого комітету про надання дозволу на оформлення права власності.та видачі свідоцтв про право власності на квартири в закінченному будівництві житлового будинку. </t>
  </si>
  <si>
    <t>№б/н від 22.12.2006р. реєстровий №16542</t>
  </si>
  <si>
    <t>№б/н від 04.02.2008р.реєстровий №384</t>
  </si>
  <si>
    <t>на купівлю будинку та земельної ділянки</t>
  </si>
  <si>
    <t>Договір іпотеки від 14.02.2007р.</t>
  </si>
  <si>
    <t>Боржник, який є іпотекодавцем, помер 18.11.2008р. 
 відсутня інформація щодо відкриття спадкової справи.
Документи кредитної справи відсутні</t>
  </si>
  <si>
    <t>на купівлю вбудованого приміщення</t>
  </si>
  <si>
    <t>на оплату вартості автомобіля</t>
  </si>
  <si>
    <t>на купівлю будинку</t>
  </si>
  <si>
    <t>на купівлю нерухомості</t>
  </si>
  <si>
    <t>на купівлю жилого будинку з надвірними спорудами</t>
  </si>
  <si>
    <t>на споживчі цілі (на поліпшення житлових умов квартири, яка є предметом іпотеки)</t>
  </si>
  <si>
    <t>іпотечний кредит</t>
  </si>
  <si>
    <t>на придбання квартири</t>
  </si>
  <si>
    <t>споживче кредитування</t>
  </si>
  <si>
    <t>поточні потреби</t>
  </si>
  <si>
    <t>на купівлю нежилого приміщення</t>
  </si>
  <si>
    <t xml:space="preserve">невідновлювальна кредитна лінія-згідно останніх змін </t>
  </si>
  <si>
    <t>на купівлю житлового будинку з надвірними спорудами</t>
  </si>
  <si>
    <t>купівлю автомобіля та сплату страхових платежів</t>
  </si>
  <si>
    <t>на купівлю вбудовано-прибудованого нежитлового приміщення</t>
  </si>
  <si>
    <t>на купівлю комплексу</t>
  </si>
  <si>
    <t>на купівлю та реконструкцію нежитлової нерухомості</t>
  </si>
  <si>
    <t>Д002/СЖ-053/1.08.2 від 25.02.2008р.</t>
  </si>
  <si>
    <t>Житлова нерух., квартира</t>
  </si>
  <si>
    <t>в наявності  оригінали кредитного договору та договору іпотеки (інші документи кредитної справи відсутні)</t>
  </si>
  <si>
    <t>Д006/СК-007/1.08.1 від 28.01.2008р.</t>
  </si>
  <si>
    <t>нежиле приміщення</t>
  </si>
  <si>
    <t>№Д048/ІЖ-082/1.07.1 від 17.04.2007 (реєстровий №2284)</t>
  </si>
  <si>
    <t>квартира</t>
  </si>
  <si>
    <t>відсутні документи кредитної справи (в наявності оригінал кредитного договору та договору іпотеки)</t>
  </si>
  <si>
    <t>№Д048/ІК-187/1.07.1 від 03.12.2007 (реєстровий №4642)</t>
  </si>
  <si>
    <t>нежитлова нерухомість</t>
  </si>
  <si>
    <t>відсутні документи кредитної справи (в наявності оригінал кредитного договору  та договору іпотеки)</t>
  </si>
  <si>
    <t>Д002/АА-007/1.07.1 від 15.01.2007р.</t>
  </si>
  <si>
    <t>автотранспорт</t>
  </si>
  <si>
    <t>відсутні документи кредитної справи (в наявності оригінали кредитного договору та договору поруки)</t>
  </si>
  <si>
    <t>Д002/АА-176/1.08.2 від 29.05.2008р.</t>
  </si>
  <si>
    <t>відсутні документи кредитної справи (в наявності оригінали кредитного договору та договору застави)</t>
  </si>
  <si>
    <t>Д002/АА-205/1.07.2 від 21.05.2007р.</t>
  </si>
  <si>
    <t>Д002/ІЖ-377/1.07.1 від 26.09.2007р.</t>
  </si>
  <si>
    <t>Д266/ІЖ-022/1.07.1 від 26.11.2007р.</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</si>
  <si>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</si>
  <si>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Д266/ІК-024/1.08.1 від 06.05.2008р.</t>
  </si>
  <si>
    <t>Нежитлова нерухомість (магазин)</t>
  </si>
  <si>
    <t>в наявності оригінали Кредитного договору, договору Іпотеки, договорів поруки та правоустановчі документи( інші документи кредитної справи відсутні)</t>
  </si>
  <si>
    <t>№Д002/СЖ-158/1.06.2 від 01.11.2006</t>
  </si>
  <si>
    <t>відсутня кредитна справа (кредит видан в Донецькій області - зона АТО)</t>
  </si>
  <si>
    <t>Д002/СЖ-102/1.07.1 від 03.04.2007р.</t>
  </si>
  <si>
    <t>відсутні документи кредитної справи (в наявності оригінали кредитного договору та договору іпотеки);
на даний час минув строк пред'явлення кредитором  вимог до спадкоємців, встановлений ст. 1281 ЦК України</t>
  </si>
  <si>
    <t>47/СЖ-014.08.1 від 12.05.2008р.</t>
  </si>
  <si>
    <t>Житлова нерух., домоволодіння та земельна ділянка</t>
  </si>
  <si>
    <t>в наявності оригінали Кредитного договору, договору поруки та правоустановчі документи( інші документи кредитної справи відсутні). Відомості щодо переданої в іпотеку земельної ділянки в Державному реєстрі обтяжень відсутні</t>
  </si>
  <si>
    <t>Д002/ІК-127.06.1 від 12.10.2006р.</t>
  </si>
  <si>
    <t>Нерух. комерційного призначення</t>
  </si>
  <si>
    <t>в наявності оригінал Кредитного договору ( інші документи кредитної справи відсутні)</t>
  </si>
  <si>
    <t>Д002/СЖ-453/1.07.1 від 10.12.2007р.</t>
  </si>
  <si>
    <t>нежитлове приміщення, квартира</t>
  </si>
  <si>
    <t>відсутні документи кредитної справи (в наявності оригінали кредитного договору, договір іпотеки, договір поруки та правоустановчі документи)</t>
  </si>
  <si>
    <t>Д010/ІЖ-005/1.06.1 від 02.08.2006р.;
Д010/IЖ-005/2.06.1 від 02.08.2006р.</t>
  </si>
  <si>
    <t xml:space="preserve">квартира, майнові права </t>
  </si>
  <si>
    <t>Д002/ІЖ-163/1.06.1 від 08.11.2006р.</t>
  </si>
  <si>
    <t>Д017/СЖ-023/1.08.1 від 24.03.2008р.</t>
  </si>
  <si>
    <t>житловий будинок з земельною ділянкою</t>
  </si>
  <si>
    <t>м.Донецьк</t>
  </si>
  <si>
    <t>відсутні документи кредитної справи (в наявності оригінали кредитного договору, договір іпотеки та правоустановчі документи);
На момент укладання договору застави майно перебувало в іпотеці у ЗАО "ОТП Банк"</t>
  </si>
  <si>
    <t>Д266/ІЖ-011/1.07.1 від 04.10.2007р.</t>
  </si>
  <si>
    <t>в наявності  оригінали кредитного договору, договору іпотеки та правоустановчі документи (інші документи кредитної справи відсутні)</t>
  </si>
  <si>
    <t>Д002/СЖ-419/1.07.2 від 13.11.2007р.</t>
  </si>
  <si>
    <t>відсутні документи кредитної справи (в наявності оригінали кредитного договору та договору іпотеки)</t>
  </si>
  <si>
    <t>Д048/ІК-027/1.08.1 від 18.03.2008р.</t>
  </si>
  <si>
    <t>Нежитлова нерухомість</t>
  </si>
  <si>
    <t>в наявності оригінали Кредитного договору та договору Іпотеки ( інші документи кредитної справи відсутні)</t>
  </si>
  <si>
    <t>Д048/СЖ-168/1.07.1 від 09.10.2007р.</t>
  </si>
  <si>
    <t>відсутні документи кредитної справи (в наявності оригінали кредитного договору , договору іпотеки, договору поруки)</t>
  </si>
  <si>
    <t>№б/н від 24.05.2007р. реєстровий №1400</t>
  </si>
  <si>
    <t>Житлова нерух., домоволодіння</t>
  </si>
  <si>
    <t>в наявності  оригінал кредитного договору (інші документи кредитної справи відсутні)</t>
  </si>
  <si>
    <t>Д002/ІЖ-418/1.07.1 від 13.11.2007р.</t>
  </si>
  <si>
    <t>домоволодіння</t>
  </si>
  <si>
    <t>відсутні документи кредитної справи (в наявності оригінали кредитного договору , договору іпотеки)</t>
  </si>
  <si>
    <t xml:space="preserve">№Д048/ІЖ-010/1.08.1 від 01.02.2008р. </t>
  </si>
  <si>
    <t>в наявності  оригінали кредитного договору, договору іпотеки та договору поруки (інші документи кредитної справи відсутні)</t>
  </si>
  <si>
    <t xml:space="preserve">№Д107/СЖ-012/1.07.1 від 11.06.2007р. </t>
  </si>
  <si>
    <t>Д002/СК-159/1.06.1 від 01.11.2006р.</t>
  </si>
  <si>
    <t>нежитлове приміщення</t>
  </si>
  <si>
    <t>відсутні документи кредитної справи (в наявності оригінали кредитного договору, договір іпотеки, договір поруки )</t>
  </si>
  <si>
    <t>№Д002/ІЖ-260/1.07.1 від 27.06.2007р. реєстровий №1207</t>
  </si>
  <si>
    <t>Житлова нерух., домоволодіння,земельна ділянка</t>
  </si>
  <si>
    <t>в наявності оригінали Кредитного договору та договору іпотеки (інші документи кредитної справи відсутні)</t>
  </si>
  <si>
    <t>Д002/СЖ-057/1.08.1 від 27.02.2008р.</t>
  </si>
  <si>
    <t>відсутні документи кредитної справи (в наявності правоустановчі документи);
до ГУНП в Донецькій області направлено заяву про вчинене кримінальне правопорушення, інформація з якої додана до ЄРДР в межах досудового розслідування у КП № 12020050620000328 від 01.06.2020. Досудове розслідування триває.</t>
  </si>
  <si>
    <t>Д002/СЖ-175/1.06.1 від 27.11.2006р.</t>
  </si>
  <si>
    <t>відсутні документи кредитної справи ;
до ГУНП в Донецькій області направлено заяву про вчинене кримінальне правопорушення, інформація з якої додана до ЄРДР в межах досудового розслідування у КП № 12020050620000328 від 01.06.2020. Досудове розслідування триває.</t>
  </si>
  <si>
    <t>Д002/СЖ-176/1.06.1 від 28.11.2006р.</t>
  </si>
  <si>
    <t>Д002/СЖ-177/1.06.1 від 28.11.2006р.</t>
  </si>
  <si>
    <t xml:space="preserve">№Д582/ІЖ-009/1.08.1 від 04.03.2008р. </t>
  </si>
  <si>
    <t>в наявності  оригінали кредитного договору, договору іпотеки та правоустановчих документів (інші документи кредитної справи відсутні)</t>
  </si>
  <si>
    <t>Д002/ІЗ-185/1.08.1 від 09.06.2008р.</t>
  </si>
  <si>
    <t>Земельні ділянки</t>
  </si>
  <si>
    <t>в наявності оригінали Кредитного договору, Договору іпотеки та Договора поруки (інші документи кредитної справи відсутні). Згідно акту огляду 2011 р. на земельних ділянках знаходяться три  недобудованих жилих будинки (самовільне будівництво).</t>
  </si>
  <si>
    <t>Д002/СЖ-106/1.08.1 від 31.03.2008р.</t>
  </si>
  <si>
    <t>У державних реєстрах відсутній запис про іпотеку банку;
Відсутні документи кредитної справи (в наявності оригінали кредитного договору та договір іпотеки, правоустановчі документи)</t>
  </si>
  <si>
    <t xml:space="preserve">№47/СЖ-048.07.1 і від 07.06.2007р. </t>
  </si>
  <si>
    <t>Д002/ІЖ-222/1.08.1 від 24.07.2008р.</t>
  </si>
  <si>
    <t>Квартира</t>
  </si>
  <si>
    <t>відсутні документи кредитної справи (в наявності оригінали кредитного договору та договір іпотеки)</t>
  </si>
  <si>
    <t>Д048/СЖ-030/1.06.1 від 27.07.2006р.</t>
  </si>
  <si>
    <t>З-048-008340/9-2008 від 09.09.2008р.</t>
  </si>
  <si>
    <t>майнові права</t>
  </si>
  <si>
    <t>застава за масовими кредитами (неліквідна)</t>
  </si>
  <si>
    <t xml:space="preserve">відсутні документи кредитної справи </t>
  </si>
  <si>
    <t>Д002/СК-485/1.07.01 від 27.12.2007р.</t>
  </si>
  <si>
    <t>Нерух. комерційного призначення та земельна ділянка</t>
  </si>
  <si>
    <t>предмет застави перебуває в  іпотеці  АТ "Родовід Банк" за КД №Д002/СК-485.07.1 від  27.12.2007р. (наступна іпотека)
в наявності оригінали Кредитного договору та Договору іпотеки (інші документи кредитної справи відсутні)</t>
  </si>
  <si>
    <t>Д002/СК-127/1.08.1 від 23.04.2008р.</t>
  </si>
  <si>
    <t xml:space="preserve">Нерух. комерційного призначення та земельна ділянка </t>
  </si>
  <si>
    <t>предмет застави перебуває в  іпотеці  АТ "Родовід Банк" за КД №Д002/СК-485.07.1 від  27.12.2007р. (наступна іпотека);
в наявності оригінали Кредитного договору, Договору іпотеки та правоустановчі документи (інші документи кредитної справи відсутні)</t>
  </si>
  <si>
    <t>Д006/ІК-008/1.08.1 від 30.01.2008р.</t>
  </si>
  <si>
    <t>7/СК-014.07.1 і від 22.03.2007р.</t>
  </si>
  <si>
    <t>Нерух. складського призначення</t>
  </si>
  <si>
    <t xml:space="preserve">в наявності оригінали Кредитного договору, Договору поруки та правоустановчі документи (інші документи кредитної справи відсутні).  </t>
  </si>
  <si>
    <t>Д002/СД-100/1.08.2 від 26.03.2008р.
Д002/СК-100/2.08.2 від 07.07.2008р.</t>
  </si>
  <si>
    <t>відсутні документи кредитної справи (в наявності оригінали кредитного договору  договору іпотеки, договору поруки та правоустановчі документи)</t>
  </si>
  <si>
    <t>№б/н від 30.04.2008р. рестровий №941</t>
  </si>
  <si>
    <t>Д010/СЖ-032/1.07.1 від 19.12.2007р.</t>
  </si>
  <si>
    <t>відсутні документи кредитної справи (в наявності оригінали кредитного договору, договору поруки)</t>
  </si>
  <si>
    <t>Д006/СЖ-248/1.06.1 від 04.11.2006р.</t>
  </si>
  <si>
    <t>Д583/СЖ-010/1.08.1 від 18.07.2008р</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</si>
  <si>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</si>
  <si>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Д002/СЗ-115/1.08.1 від 04.04.2008р.</t>
  </si>
  <si>
    <t>Земельна ділянка</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</si>
  <si>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</si>
  <si>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№Д002/АА-067/1.07.2 від 16.03.2007р.</t>
  </si>
  <si>
    <t>Легковий автомобіль</t>
  </si>
  <si>
    <t>в наявності  оригінали кредитного договору, договору застави  (інші документи кредитної справи відсутні)</t>
  </si>
  <si>
    <t>Д002/СК-109/1.08.1 від 07.04.2008р.;
Д002/СК-109/2.08.1 від 07.04.2008р.</t>
  </si>
  <si>
    <t>нежитлове приміщення; квартира; домоволодіння з земельною ділянкою</t>
  </si>
  <si>
    <t>30.11.2009;
 29.08.2013;
 07.02.2013</t>
  </si>
  <si>
    <t>05.02.2013; 
31.01.2013</t>
  </si>
  <si>
    <t>в наявності  оригінали кредитного договору, договора іпотеки та договору поруки (інші документи кредитної справи відсутні)</t>
  </si>
  <si>
    <t>договір іпотеки, б/н, 12.06.2007</t>
  </si>
  <si>
    <t>в наявності оригінали Кредитного договору та правоустановчі документи (інші документи кредитної справи відсутні). В державному реєстрі об'єкт обтяження зазначений з площею 239,7 кв. м., натомість в правоустановчих документах зазначена площа 257,4 кв. м.</t>
  </si>
  <si>
    <t>Д048/ІК-034/1.08.1 від 03.04.2008р.
Д048/ІК-034/2.08.1 від 03.04.2008р.</t>
  </si>
  <si>
    <t>Нерух. виробничого призначення, квартира</t>
  </si>
  <si>
    <t>Відсутні документи кредитної справи (в наявності оригінал кредитного договору та правоустановчі документи на квартиру)</t>
  </si>
  <si>
    <t>Д002/СК-091/1.08.1 від 25.03.2008р.
Д002/СК-091/2.08.1 від 25.03.2008р.</t>
  </si>
  <si>
    <t>до правоохоронних органів направлено заяву Банку про вчинене кримінальне правопорушення, інформацію з якої Шевченківським УП ГУНП в м. Києві  додано в рамках досудових розслідувань до КП № 12018100100010736 від 06.10.2018  за ст. 388 (Незаконні дії щодо майна, на яке накладено арешт, заставленого майна або майна, яке описано чи підлягає конфіскації) КК України.
в наявності оригінали Кредитного договору та Договори іпотек (інші документи кредитної справи відсутні)/ Відомості, щодо наявності заставного майна в державному реєстрі обтяжень відсутні</t>
  </si>
  <si>
    <t>Д002/СК-133/1.08.02 від 15.04.2008р.</t>
  </si>
  <si>
    <t>в наявності оригінал Кредитного договору та Договору іпотеки ( інші документи кредитної справи відсутні)</t>
  </si>
  <si>
    <t>Д002/ІК-096/1.08.1 від 25.03.2008р.</t>
  </si>
  <si>
    <t>Наявні оригінали кредитного договору, договору іпотеки та поруки (інші документи кредитної справи відсутні). Наявні правовстановлюючі документи на об’єкт застави</t>
  </si>
  <si>
    <t>5857753
5856449</t>
  </si>
  <si>
    <t>5784113
5856303</t>
  </si>
  <si>
    <t>1 500 000.00 дол.США;
 9 323 882,98 грн.</t>
  </si>
  <si>
    <t>16,5% (840) 
20,0% (980)</t>
  </si>
  <si>
    <t>м.Київ</t>
  </si>
  <si>
    <t>м.Славутич</t>
  </si>
  <si>
    <t>м.Біла Церква</t>
  </si>
  <si>
    <t>на купівлю нежилих приміщень</t>
  </si>
  <si>
    <t>кредит (транші) - згідно останніх змін</t>
  </si>
  <si>
    <t>на купівлю нежилого приміщення та інші споживчі цілі -згідно останніх змін</t>
  </si>
  <si>
    <t xml:space="preserve">невідновлювальна кредитна лінія </t>
  </si>
  <si>
    <t xml:space="preserve">на споживчі цілі </t>
  </si>
  <si>
    <t>№б/н від 28.12.2007р.реєстровий №5475</t>
  </si>
  <si>
    <r>
      <t xml:space="preserve">Відносно позичальника направлено до правоохоронних органів заяву Банку про вчинене кримінальне правопорушення, яке внесено до ЄРДР за № 12017100070003333 від 29.07.2017 за ст. 190 КК України (шахрайство)                                                                   </t>
    </r>
    <r>
      <rPr>
        <sz val="11"/>
        <color rgb="FFFF0000"/>
        <rFont val="Calibri"/>
        <family val="2"/>
        <charset val="204"/>
        <scheme val="minor"/>
      </rPr>
      <t>Згідно листа Головного управління Держгеокадастру у Київській області №21-10-0.221-13068/2-18 від 21.08.2018 року реєстрація земельної ділянки з кадастровим номером 3223180500:06:012:0061 скасована 15 лютого 2018 року в результаті поділу земельної ділянки на підставі нотаріальної заяви від 10 листопада 2017 року.
Іпотечна земельна ділянка була поділена на дві земельні ділянки з кадастровими номерами: 3223180500:06:012:0135, площею 1,0000 га та 3223180500:06:012:0136, площею 1,5468 га                    Банк звернувся до Окружного адміністративного суду м. Києва з Адміністративним позовом до ГУ Держгеокадастру у Київській області, Відділу в Обухівському районі ГУ Держгеокадастру у Київській області з позовними вимогами про скасування рішення державного кадастрового реєстратора Держгеокадастру про поділ земельної ділянки з кадастровим номером 3223180500:06:012:0061, скасування запису про її державну реєстрацію, скасування кадастрового номеру зазначеної земельної ділянки, Закриття Поземельної книги, а також про сформування нових земельних ділянок з кадастровими номерами: 3223180500:06:012:0135, площею 1,0000 га та 32231180500:06:01260136, площею 1,5468 га.</t>
    </r>
  </si>
  <si>
    <t>№б/н від 20.08.2007р. реєстровий №3997</t>
  </si>
  <si>
    <t>Житова нерухомість: домоволодіння, земельна ділянка</t>
  </si>
  <si>
    <t>№б/н від 29.08.2007р. реєстровий №2705</t>
  </si>
  <si>
    <t>Боржник, що є іпотекодавцем, помер.Відсутні будь-які відомості про прийняття спадщини. Наявне нерухоме майно</t>
  </si>
  <si>
    <t>№б/н від 07.04.2008р., реєстровий №461</t>
  </si>
  <si>
    <t xml:space="preserve">Відсутній оригінал Договору іпотеки (знаходиться у виконавчій службі)
</t>
  </si>
  <si>
    <t>№37.3/АА-138.07.2 від 18.12.2007р.</t>
  </si>
  <si>
    <t>№б/н від 08.05.2007р., реєстровий №871</t>
  </si>
  <si>
    <t>*За ознаками площі та валюти кредиту може підпадати під дію ЗУ №1304-VII від 03.06.2014 «Про мораторій на стягнення майна громадян України, наданого як забезпечення кредитів в іноземній валюті»</t>
  </si>
  <si>
    <t>№б/н від 22.10.2007р. реєстровий №1955</t>
  </si>
  <si>
    <t>м.Дніпропетровськ</t>
  </si>
  <si>
    <t>до Подільського УП ГУ НП у м. Києві направлено заяву про вчинене кримінальне правопорушення, інформація з якої додана до ЄРДР в межах досудового розслідування у КП №12017100070001861 за ст. 190 КК України (шахрайство) відносно позичальника . Досудове розслідування триває.
За адресою заставного майна прописані малолітні діти</t>
  </si>
  <si>
    <t>№86/Ж-004.08.2 від 22.02.2008, реєстровий №1091</t>
  </si>
  <si>
    <t xml:space="preserve">Згідно даних державного реєстру речових прав на нерухоме майно 24.06.2019р  іпотеку та обтяження  було припинено без відома та згоди Банку.згідно Відомостей ДРРП власником предмету іпотеки є інша особа.
</t>
  </si>
  <si>
    <t>№б/н від 25.05.2007р.реєстровий №861</t>
  </si>
  <si>
    <t>Наявні відомості в Єдиному реєстрі заборон відчуження об'єктів нерухомого майна (підстава: договір іпотеки) та наявний запис в Державному реєстрі іпотек. Разом з тим в  матеріалах виконавчого провадження міститься копія рішення Печерського районного суду м. Києва від 14.05.2010 № 2-1443/10 про розгляд у відкритому судовому засіданні в місті Києві цивільну справу за позовом Рябцева В.О, Смірнова М.О., Звягінцева М.М. до Київської міської ради, Головного управління комунальної власності м. Києва виконавчого органу Київської міської ради Київської міської державної адміністрації. Печерської районної у м. Києві ради, треті особи Фонд приватизації комунального майна Печерського району м. Києва, ОСОБА 4, Товариство з обмеженою відповідальністю «Юраге», Товариство з обмеженою відповідальністю «Універсал грейд», про визнання недійсним пункту 2. підпункту 4.1 пункту 4 та пункту 276 таблиці 6 додатку 7 Рішення IX сесії XXVII скликання Київської міської ради від 27.12.2001 № 208/1642 «Про формування комунальної власності громад районів міста Києва» в частині включення підвальних приміщень загальною площею 329,1 кв.м. жилого будинку №14 по вул. Кутузова у м. Києві до складу об’єктів комунальної власності територіальної громади Печерського району м. Києва та приміщень № 139) загальною площею 329,1 кв.м.. які розташовані в м. Києві по вул. Кутузова № 14 (літера А), дійсно належать територіальній громаді Печерського району м. Києва на праві комунальної власності; визнання частково недійсним Рішення дев’ятої сесії четвертого скликання Печерської районної в М.Києві ради від 28.02.2006 №101 в частині зняття заборони та затвердження на приватизацію шляхом викупу орендарями вбудованих нежилих приміщень в будинку по вул. Кутузова. 14, літ. «А» в м. Києві та вирішено позов задовольнити. Визнати недійсним пункт 2, підпункт 4.1 пункту 4 та пункт 276 таблиці 6 додатку 7 Рішення IX сесії XXVII скликання Київської міської ради від 27.12.2001 № 208/1642 «Про формування комунальної власності громад районів міста Києва» в частині включення підвальних приміщень загальною площею 329,1 кв. м. жилого будинку АДРЕСА 1 до складу об’єктів комунальної власності територіальної громади Печерського району м. Києва та відповідного їх приймання-передачі. визнати недійсним наказ Головного управління комунальної власності м. Києва від 12.04.2006 № 565-В та Свідоцтво про право власності від 12.04.2006 серія ЯЯЯ №501783. відповідно до яких нежилі приміщення з № 1 по 11 № І (групи приміщень № 139) загальною площею 329,1 кв. м., які розташовані в м. Києві по АДРЕСА1, дійсно належать територіальній громаді Печерського району м. Києва на праві комунальної власності, визнати частково недійсним Рішення дев’ятої сесії четвертого скликання Печерської районної в м. Києві ради від 28.02.2006 №101 в частині знятгя заборони та затвердження на приватизацію шляхом викупу орендарями вбудованих нежилих приміщень в будинку по АДРЕСА1.
Також в матеріалах виконавчого провадження міститься копія рішення Печерського районного суду м. Києва від 20.12.2010 № 2-501-1/10, яким вирішено позовну заяву Рябцева Василя Олександровича, Смирнова Михайла Олександровича, Оганесян Михайла Хачатуровича. Тарасенко Людмили Петрівни, Звягінцева Михайла Мефодійовийа до відповідачів: 1 Іечерської районної у м.Києві державної адміністрації. Товариства з обмеженою відповідальністю «Універсал-Трейд», Фонду приватизації комунального майна Печерського району м. Києва, третя особа Клімашенко Костянтин Генріхович. товариство із обмеженою відповідальністю «ЮРАТЕ» - про визнання недійсним договору купівлі-продажу нежитлових приміщень - задовольнити, договір від 30.05.2006 року укладений між Фондом комунального майна Печерського району м. Києва та товариством з обмеженою відповідапьністю «Універсал Трейд» купівлі- продаж)' нежилих приміщень з №1 по №11, №1 загальною площею 329.1 кв.м., розташованих за адресою м. Київ, вул. Кутузова. №14 - визнати недійсним.</t>
  </si>
  <si>
    <t>№б/н від 13.06.2007р.реєстровий №1105
№б/н від 13.06.2007р.реєстровий №1107</t>
  </si>
  <si>
    <t xml:space="preserve">№б/н від 31.01.2008р.реєстровий №11;
№77.2/СК-011.08.2 від 31.01.2008 </t>
  </si>
  <si>
    <t>01.08.2016; 09.02.2011</t>
  </si>
  <si>
    <t>26.07.2018; 22.01.2013</t>
  </si>
  <si>
    <t>на придбання будинку</t>
  </si>
  <si>
    <t>м.Горлівка</t>
  </si>
  <si>
    <t>на купівлю нежитлової нерухомості</t>
  </si>
  <si>
    <t>на купівлю нежитлової будівлі</t>
  </si>
  <si>
    <t>м.Маріуполь</t>
  </si>
  <si>
    <t>не заміжня</t>
  </si>
  <si>
    <t>картковий кредит</t>
  </si>
  <si>
    <t>на поточні потреби</t>
  </si>
  <si>
    <t>м.Димитров</t>
  </si>
  <si>
    <t>на купівлю нежитлового приміщення</t>
  </si>
  <si>
    <t>відновлювальна кредитна лінія -згідно останніх змін</t>
  </si>
  <si>
    <t>м.Дружківка</t>
  </si>
  <si>
    <t>на купівлю житлового будинку з надвірними спорудами та земельної ділянки</t>
  </si>
  <si>
    <t>м.Костянтинівка</t>
  </si>
  <si>
    <t>на купівлю будівлі центральної контори</t>
  </si>
  <si>
    <t>на купівлю прибудованої будівлі міні-пекарні</t>
  </si>
  <si>
    <t>Д048/СК-050/1.08.1 від 06.05.2008р.</t>
  </si>
  <si>
    <t>Нерух. виробничого призначення, земельна ділянка</t>
  </si>
  <si>
    <t>Наявні оригінали кредитного договору, договору іпотеки (інші документи кредитної справи відсутні). Наявні правовстановлюючі документи на об’єкт застави</t>
  </si>
  <si>
    <t>Д002/СЖ-021/1.08.1 від 31.01.2008р.</t>
  </si>
  <si>
    <t>Нерухоме майно, що належить до житлового фонду (будинки)</t>
  </si>
  <si>
    <t>так- відстрочка сплати платежу</t>
  </si>
  <si>
    <t>відсутні документи кредитної справи (в наявності оригінали кредитного договору, договору іпотеки та правоустановчі документи)</t>
  </si>
  <si>
    <t>Д048/ІЖ-078/1.08.1 від 14.07.2008р.</t>
  </si>
  <si>
    <t>Нерухоме майно, що належіть до житлового фонду (будинки)</t>
  </si>
  <si>
    <t>відсутні документи кредитної справи (в наявності оригінали кредитного договору, договору іпотеки та поруки)</t>
  </si>
  <si>
    <t>Д579/ІЖ-003/1.08.1. від 06.03.2008р.</t>
  </si>
  <si>
    <t>в наявності оригінали Кредитного договору, Договору іпотеки, та правоустановчі документи (інші документи кредитної справи відсутні)</t>
  </si>
  <si>
    <t>Д002/ІК-061/1.08.1 від 28.02.2008</t>
  </si>
  <si>
    <t>в наявності оригінали Кредитного договору та Договору іпотеки (інші документи кредитної справи відсутні)</t>
  </si>
  <si>
    <t>Д002/ІК-163/1.08.1 від 15.05.2008р.</t>
  </si>
  <si>
    <t>Нерух. виробничого призначення</t>
  </si>
  <si>
    <t xml:space="preserve">відсутні документи кредитної справи (в наявності оригінали кредитного договору, договору іпотеки, поруки та правоустановчі документи) </t>
  </si>
  <si>
    <t>Д002/ІЖ-330/1.07.1 від 10.08.2007р.</t>
  </si>
  <si>
    <t>в наявності  оригінали кредитного договору, договора іпотеки, договору поруки та правоустановчі документи (інші документи кредитної справи відсутні)</t>
  </si>
  <si>
    <t>Д006/ІК-037/1.08.1 від 20.03.2008</t>
  </si>
  <si>
    <t>Нерух. комерційного призначення (кафе)</t>
  </si>
  <si>
    <t>Д048/ІЖ-012/1.08.1 від 11.02.2008р.</t>
  </si>
  <si>
    <t>в наявності  оригінали кредитного договору та  договору іпотеки  (інші документи кредитної справи відсутні)</t>
  </si>
  <si>
    <t>Д048/ІЖ-046/1.08.1 від 29.04.2008р.</t>
  </si>
  <si>
    <t>Д048/ІЖ-133/1.07.1 від 03.08.2007р.</t>
  </si>
  <si>
    <t>житловий будинок</t>
  </si>
  <si>
    <t xml:space="preserve">відсутні документи кредитної справи (в наявності оригінал кредитного договору) </t>
  </si>
  <si>
    <t>Д013/СЖ-030/1.06.1 від 29.08.2006р.</t>
  </si>
  <si>
    <t xml:space="preserve">відсутні документи кредитної справи (в наявності оригінал кредитного договору, договору іпотеки та правоустановчі документи) </t>
  </si>
  <si>
    <t>Д048/ІЖ-073/1.08.1 від 04.07.2008р.</t>
  </si>
  <si>
    <t>Д002/ІЖ-001/1.08.1 від 04.01.2008р.</t>
  </si>
  <si>
    <t>Д048/СЖ-069/1.07.1 від 26.03.2007р.</t>
  </si>
  <si>
    <t xml:space="preserve">відсутні документи кредитної справи (в наявності оригінал кредитного договору, договір іпотеки та правоустановчі документи) </t>
  </si>
  <si>
    <t>№б/н від 21.12.2007р. реєстровий №2270</t>
  </si>
  <si>
    <t>Д098/СЖ-002/1.08.1 від 11.01.2008р.</t>
  </si>
  <si>
    <t>Д002/СК-190/1.08.1 від 17.06.2008р.</t>
  </si>
  <si>
    <t>Д002/СЖ-192/1.08.1 від 26.06.2008р.</t>
  </si>
  <si>
    <t>домоволодіння; земельна ділянка</t>
  </si>
  <si>
    <t>так- зміна валюти кредитування</t>
  </si>
  <si>
    <t>47/СЖ-008.07.1 і від 09.02.2007р.</t>
  </si>
  <si>
    <t>1. документи кредитної справи відсутні
Карт.рахунок 26259000726807 закрито 31.01.2013р.</t>
  </si>
  <si>
    <t>Д266/СК-026/1.07.1 від 24.12.2007р.</t>
  </si>
  <si>
    <t>в наявності оригінали Кредитного договору, Договору іпотеки та правоустановчі документи (інші документи кредитної справи відсутні)</t>
  </si>
  <si>
    <t>Д002/СК-170/1.08.1 від 22.05.2008р.</t>
  </si>
  <si>
    <t>Д013/СЖ-022/1.06.1 від 10.07.2006р.</t>
  </si>
  <si>
    <t>так - збільшення ліміту кредитування</t>
  </si>
  <si>
    <t>1.на момент підписання договору іпотеки на земельну ділянку площею 1200,00кв.м.,яка знаходиться під житловим будинком та надвірними побудовами (предметом іпотеки) не оформлене право власності, стосовно неї не укладено договір оренди.
2.в наявності  оригінали кредитного договору, договору іпотеки та правоустановчі документи (інші документи кредитної справи відсутні)</t>
  </si>
  <si>
    <t>Д266/СЖ-001/1.08.1 від 15.01.2008р.</t>
  </si>
  <si>
    <t>в наявності оригінал додаткової угоди до кредитного договору (інші документи кредитної справи відсутні)</t>
  </si>
  <si>
    <t>Д266/АК-031/1.08.2 від 23.06.2008р.</t>
  </si>
  <si>
    <t>автомобіль</t>
  </si>
  <si>
    <t>так - відстрочка сплати кредиту</t>
  </si>
  <si>
    <t xml:space="preserve">1.Боржник помер 11.02.2010 р.Сплив строк для прийняття спадщини
2. в наявності  оригінали кредитного договору, договору застави, договору поруки (інші документи кредитної справи відсутні)
</t>
  </si>
  <si>
    <t>1. Д266/СК-015/1.08.1 від 31.03.2008р.
2. Д266/СК-015/2.08.1 від 31.03.2008р.</t>
  </si>
  <si>
    <t>1. квартира, нежитлове приміщення;              2. нежитлове приміщення</t>
  </si>
  <si>
    <t xml:space="preserve">1.Боржник помер 11.02.2010 р.Сплив строк для прийняття спадщини
2.в наявності  оригінали кредитного договору, договора  іпотеки  та провоустановчих документів (інші документи кредитної справи відсутні)
</t>
  </si>
  <si>
    <t>Д002/ІК-164/1.08.1 від 15.05.2008р.</t>
  </si>
  <si>
    <t xml:space="preserve">в наявності оригінали Кредитного договору, Договору іпотеки, Договору поруки та правоустановчі документи (інші документи кредитної справи відсутні) Назва об'єкту,що зазначена в договорі іпотеки відмінна від назви, що  міститься в державних реєстрах </t>
  </si>
  <si>
    <t>Д002/СЖ-208/1.08.1 від 27.06.2008р.</t>
  </si>
  <si>
    <t>Д048/СЖ-191/1.07.1 від 14.12.2007р.</t>
  </si>
  <si>
    <t>в наявності  оригінали кредитного договору, договору іпотеки, договору поруки та правоустановчі документи (інші документи кредитної справи відсутні)</t>
  </si>
  <si>
    <t>2005-231/1 від 04.10.2005р.</t>
  </si>
  <si>
    <t>так - збільшення ліміту кред.лінії, зменшення проц.ставки</t>
  </si>
  <si>
    <t>В наявності оригінали кредитного договору та договору іпотеки (інші документи кредитної справи відсутні). Майновий поручитель помер, є спадкоємець.</t>
  </si>
  <si>
    <t>№Д098/СК-047/1.08.1 від 07.04.2008р.</t>
  </si>
  <si>
    <t>Д583/СЖ-011/1.08.1 від 20.08.2008р.</t>
  </si>
  <si>
    <t>Д013/ІЖ-047/1.06.1 від 15.11.2006р.</t>
  </si>
  <si>
    <t>в наявності оригінали кредитного договору, договору іпотеки, договора поруки та правоустановчі документи (інші документи кредитної справи відсутні)</t>
  </si>
  <si>
    <t>Д010/ІЖ-012/1.06.1 від 04.12.2006р.</t>
  </si>
  <si>
    <t xml:space="preserve"> домоволодіння та земельна ділянка</t>
  </si>
  <si>
    <t>так-зміна дати оплати платежу, відстрочка сплати платежу</t>
  </si>
  <si>
    <t>в наявності оригінали кредитного договору, договору іпотеки та договора поруки (інші документи кредитної справи відсутні)</t>
  </si>
  <si>
    <t>Д002/ІЖ-066/1.08.1 від 03.03.2008р.</t>
  </si>
  <si>
    <t>в наявності оригінали Кредитного договору та  Договору поруки (інші документи кредитної справи відсутні)</t>
  </si>
  <si>
    <t>Д098/СЖ-229/1.07.1 від 21.11.2007р.</t>
  </si>
  <si>
    <t>домоволодіння та земельна ділянка</t>
  </si>
  <si>
    <t>Д002/СЖ-035/1.07.1 від 20.02.2007р.</t>
  </si>
  <si>
    <t>1.на момент підписання договору іпотеки земельна ділянка площею 300,00 кв.м. у власність чи користування не передавалась, правовстановлювальні документи на неї не зареєстровані.
2. в наявності оригінали кредитного договору, договору іпотеки та договору поруки (інші документи кредитної справи відсутні)</t>
  </si>
  <si>
    <t>Д048/ІЖ-197/1.07.1 від 28.12.2007р.</t>
  </si>
  <si>
    <t>в наявності оригінали кредитного договору, договору іпотеки та договору поруки (інші документи кредитної справи відсутні)</t>
  </si>
  <si>
    <t>Д002/ІЖ-287/1.07.1 від 16.07.2007р.</t>
  </si>
  <si>
    <t>в наявності оригінали кредитного договору та договору іпотеки  (інші документи кредитної справи відсутні)</t>
  </si>
  <si>
    <t>Д002/СК-004/1.08.1 від 14.01.2008р.</t>
  </si>
  <si>
    <t>Д002/ІК-488/1.07.1 від 28.12.2007р.</t>
  </si>
  <si>
    <t>в наявності оригінали Кредитного договору та Договору поруки (інші документи кредитної справи відсутні)</t>
  </si>
  <si>
    <t>Д012/СЖ-034/1.06.1 від 28.07.2006р.</t>
  </si>
  <si>
    <t>в наявності оригінали кредитного договору та правоустановчі документи (інші документи кредитної справи відсутні)</t>
  </si>
  <si>
    <t>Д017/АА-002/1.06.1 від 22.09.2006р.</t>
  </si>
  <si>
    <t>в наявності оригінали кредитного договору, договору застави та договору поруки (інші документи кредитної справи відсутні)</t>
  </si>
  <si>
    <t>Д002/СК-042/2.08.2 від 25.07.2008р.</t>
  </si>
  <si>
    <t>Д048/ІК-004/1.08.1 від 18.01.2008р.</t>
  </si>
  <si>
    <t>Наявні оригінали кредитного договору, договору іпотеки (інші документи кредитної справи відсутні).</t>
  </si>
  <si>
    <t>Д002/СК-084/1.06.1 від 16.08.2006р.</t>
  </si>
  <si>
    <t>Нерух. комерційного призначення, земельна ділянка</t>
  </si>
  <si>
    <t>Наявні оригінали кредитного договору, договору іпотеки та договору поруки (інші документи кредитної справи відсутні).</t>
  </si>
  <si>
    <t>Д002/СЖ-129/1.07.1 від 23.04.2007р.</t>
  </si>
  <si>
    <t>так- збільшення ліміту кредитування, відстрочення (зменьшення)  суми сплати платежу</t>
  </si>
  <si>
    <t xml:space="preserve"> наявності оригінали кредитного договору та договору іпотеки  (інші документи кредитної справи відсутні)</t>
  </si>
  <si>
    <t>Д002/СК-340/1.07.1 від 17.08.2007р.</t>
  </si>
  <si>
    <t>Боржник помер, строк для звернення спадщини сплив, спадкоємці не встановлені
Наявні оригінали кредитного договору, та правоустановчі документи на предмет іпотеки (інші документи кредитної справи відсутні).</t>
  </si>
  <si>
    <t>47/СЖ-025.07.1 і від 24.04.2007р.</t>
  </si>
  <si>
    <t>в наявності оригінали кредитного договору, договору іпотеки та правоустановчі документи (інші документи кредитної справи відсутні)</t>
  </si>
  <si>
    <t>Д582/СЖ-005/1.08.1 від 15.02.2008р.</t>
  </si>
  <si>
    <t>Д006/ІЖ-234/1.06.1 від 15.11.2006р.</t>
  </si>
  <si>
    <t>Нерухоме майно, що належить до житлового фонду (будинки), земельна ділянка</t>
  </si>
  <si>
    <t>наявні правоустановчі документи на предмет іпотеки. Відомості щодо переданої в іпотеку земельної ділянки в Державному реєстрі обтяжень відсутні</t>
  </si>
  <si>
    <t>Д002/ІЖ-130/1.08.1 від 15.04.2008р.</t>
  </si>
  <si>
    <t>житлова нерухомість, квартира</t>
  </si>
  <si>
    <t>в наявності оригінали кредитного договору, договору іпотеки та договору поруки  (інші документи кредитної справи відсутні)</t>
  </si>
  <si>
    <t>Д002/ІК-029/1.08.1 від 07.02.2008р.</t>
  </si>
  <si>
    <t>Наявний оригінал кредитного договору та правоустановчі документи на предмет іпотеки (інші документи кредитної справи відсутні)</t>
  </si>
  <si>
    <t>Д002/ІК-440/1.07.1 від 26.11.2007р.</t>
  </si>
  <si>
    <t>Наявний оригінал Договору про внесення змін та доповнень до кредитного дговору, інші документи кредитної справи відсутні</t>
  </si>
  <si>
    <t>м.Запоріжжя</t>
  </si>
  <si>
    <t>копія</t>
  </si>
  <si>
    <t>на купівлю жилого будинку з надвірними спорудами та земельної ділянки</t>
  </si>
  <si>
    <t>неодружена</t>
  </si>
  <si>
    <t>№б/н від 07.09.2007р. реєстровий №4186</t>
  </si>
  <si>
    <t>№б/н від 15.06.2007р. реєстровий №2496</t>
  </si>
  <si>
    <t>відсутній оригінал Кредитного договору. Фінансовий поручитель помер за інформацією ДВС</t>
  </si>
  <si>
    <t>15.03.2025</t>
  </si>
  <si>
    <t>№б/н від 15.03.2007р. реєстровий №789</t>
  </si>
  <si>
    <r>
      <t xml:space="preserve">Наявні ознаки, передбачені Законом України «Про мораторій на стягнення майна громадян України, наданого як забезпечення кредитів в іноземній валюті»
</t>
    </r>
    <r>
      <rPr>
        <sz val="11"/>
        <rFont val="Calibri"/>
        <family val="2"/>
        <charset val="204"/>
        <scheme val="minor"/>
      </rPr>
      <t xml:space="preserve">
*Договір поруки не обліковується на відповідних рахунках Банку</t>
    </r>
  </si>
  <si>
    <t>№б/н від 18.03.2008р. реєстровий №956</t>
  </si>
  <si>
    <t>№б/н від 27.02.2008р. реєстровий №2417</t>
  </si>
  <si>
    <t>№б/н від 02.04.2008р. реєстровий №1111</t>
  </si>
  <si>
    <t>так-відстрочка сплати платежу</t>
  </si>
  <si>
    <t>придбання житлової нерухомості</t>
  </si>
  <si>
    <t>м.Нікополь</t>
  </si>
  <si>
    <t>на придбання житлової нерухомості, а саме:будинку</t>
  </si>
  <si>
    <t>на момент укладання договору в шлюбі не перебував</t>
  </si>
  <si>
    <t>не одружена</t>
  </si>
  <si>
    <t>єдиний з кредитним</t>
  </si>
  <si>
    <t xml:space="preserve">оплата частини вартості об’єкту інвестування </t>
  </si>
  <si>
    <t>на момент укладання кредитного договору в шлюбі не перебувала</t>
  </si>
  <si>
    <t>споживчі цілі</t>
  </si>
  <si>
    <t>невідновлювальна кредитна лінія - згідно останніх змін</t>
  </si>
  <si>
    <t>м.Бердянськ</t>
  </si>
  <si>
    <t>невідновлювальна кредитна лінія-зг.останніх змін</t>
  </si>
  <si>
    <t>неодружений</t>
  </si>
  <si>
    <t>на момент укладання кредитного договору в шлюбі не перебував</t>
  </si>
  <si>
    <t>на купівлю 2-х земельних ділянок</t>
  </si>
  <si>
    <t>Дніпропетровськ</t>
  </si>
  <si>
    <t>не одружений</t>
  </si>
  <si>
    <t xml:space="preserve">на купівлю житлового будинку </t>
  </si>
  <si>
    <t>м.Луганськ</t>
  </si>
  <si>
    <t>б/н від 17.07.2008р., реєстровий №2345</t>
  </si>
  <si>
    <t xml:space="preserve"> Предмет застави знаходиться на непідконтрольній території</t>
  </si>
  <si>
    <t>№148/ІЖ-007.07.1 від 06.08.2007р., реєстровий №1927</t>
  </si>
  <si>
    <t>№б/н від 12.11.2007р. реєстровий №5648</t>
  </si>
  <si>
    <t xml:space="preserve">№34.12/ІЖ-001.08.1 від 14.03.2008р. </t>
  </si>
  <si>
    <t>№б/н від 23.11.2007р. реєстровий №8718</t>
  </si>
  <si>
    <t>житлова нерухомість, будинок</t>
  </si>
  <si>
    <t xml:space="preserve">Земельна ділянка, на якій розташований будинок не приватизована. </t>
  </si>
  <si>
    <t xml:space="preserve">№б/н від 31.01.2008р. реєстровий №379 </t>
  </si>
  <si>
    <t>№б/н від 20.03.2008р. реєстровий №216</t>
  </si>
  <si>
    <t>Відомості щодо земельної ділянки, в Реєстрі прав власності на нерухоме майно – відсутні.</t>
  </si>
  <si>
    <t>№б/н від 08.07.2008р. реєстровий №10567</t>
  </si>
  <si>
    <t>договір іпотеки -копія</t>
  </si>
  <si>
    <t>КРМ.7.VCRC-60/12-2007 від 28.12.2007</t>
  </si>
  <si>
    <t>застава майнових прав на грошові кошти, що надходять щомісячно на картковий рахунок у рамках Договору</t>
  </si>
  <si>
    <t>Карт.рахунок 26255001591091.840 - закрито 31.01.2013
Карт.рахунок 26255001591091.980 - закрито 29.03.2018</t>
  </si>
  <si>
    <t>№б/н від 23.04.2008р., реєстровий №594</t>
  </si>
  <si>
    <t>майнові права на майбутнє нерухоме майно</t>
  </si>
  <si>
    <t>так (зменшення % ставки)</t>
  </si>
  <si>
    <t>Право власності на іпотечне майно зареєстровано за Забудовником.Інформація в Єдиному реєстрі заборон відчуження об’єктів нерухомого майна та Державного реєстру іпотек: відсутня.</t>
  </si>
  <si>
    <t xml:space="preserve">№б/н від 10.04.2008р. реєстровий №1012  </t>
  </si>
  <si>
    <t xml:space="preserve"> іпотека поширюється на кредитний договір №34/СЖ-007.08.2 від 10.04.2008р.
Рішенням Апеляційного суду Запорізької області від 11.12.2013 (про поділ майна подружжя) було визнано право власності на 1/2 частку  нежилого приміщення  за кожним із подружжя. Однак, відповідно до відомостей з РПВНМ станом на 11.02.2020, єдиним власником іпотечного майна є Боржник.</t>
  </si>
  <si>
    <t>№б/н від 10.04.2008р. реєстровий №1012</t>
  </si>
  <si>
    <t>іпотека поширюється на кредитний договір №34/СЖ-006.08.2 від 10.04.2008р.
Рішенням Апеляційного суду Запорізької області від 11.12.2013 (про поділ майна подружжя) було визнано право власності на 1/2 частку нежилого приміщення за кожним із подружжя. Однак, відповідно до відомостей з РПВНМ станом на 11.02.2020, єдиним власником іпотечного майна є Боржник.</t>
  </si>
  <si>
    <t>№б/н від 07.02.2008р. реєстровий №459</t>
  </si>
  <si>
    <t>№б/н від 18.04.2008р. реєстровий №6309</t>
  </si>
  <si>
    <t>майновий поручитель помер (згідно інф-ї ДВС)</t>
  </si>
  <si>
    <t>№б/н від 21.03.2008р. реєстровий №997</t>
  </si>
  <si>
    <t>відсутній оригінал Договору іпотеки</t>
  </si>
  <si>
    <t>№б/н від 17.03.2008р. реєстровий №736</t>
  </si>
  <si>
    <t>№б/н від 26.01.2007р. реєстровий №190</t>
  </si>
  <si>
    <t>так- лонгація договору</t>
  </si>
  <si>
    <t>Відомості в Державному реєстрі іпотек –  відсутні.  Договір іпотеки визнано недійсним.
відсутні оригінали Кредитного договору та Договору поруки</t>
  </si>
  <si>
    <t>№б/н від 17.12.2007р., реєстровий №6087</t>
  </si>
  <si>
    <t>Питання про передачу земельної ділянки в оренду та викупу не вирішувалося.Відомості в Державному реєстрі іпотек  щодо земельної ділянки, площею 9 489,00 кв.м. відсутні.</t>
  </si>
  <si>
    <t>№б/н від 08.02.2008р., реєстровий №1499</t>
  </si>
  <si>
    <t>1.Відсутній оригінал договору іпотеки 
2.Згідно інформації ДЗК про право власності та речові права на земельну ділянку -право власності на земельні ділянки належить іншим власникам</t>
  </si>
  <si>
    <t>№б/н від 14.02.2007р. реєстровий №304</t>
  </si>
  <si>
    <t xml:space="preserve">договір іпотеки -копія
арешт нерухомого майна:Обтяжувач: Покровський РВ ДВС ГТУ юстиції у Дніпропетровській області </t>
  </si>
  <si>
    <t>№б/н від 13.12.2006р. реєстровий №4209</t>
  </si>
  <si>
    <t>земельна ділянка не приватизована, право власності позичальником не оформлювалось.</t>
  </si>
  <si>
    <t>45.1/CЖ-003.08.1 від 21.07.2008р.</t>
  </si>
  <si>
    <t>так - подовження строку дії договору, відстрочка сплати платежу</t>
  </si>
  <si>
    <t>в наявності оригінали кредитного договору, договору іпотеки та  договору поруки.Є правоустановчі документи на предмет іпотеки (інші документи кредитної справи відсутні)</t>
  </si>
  <si>
    <t xml:space="preserve">на купівлю квартири </t>
  </si>
  <si>
    <t>на купівлю квартири та покращення житлових умов</t>
  </si>
  <si>
    <t>кредити(транші)</t>
  </si>
  <si>
    <t xml:space="preserve"> кредитна лінія</t>
  </si>
  <si>
    <t>на купівлю будинку з надвірними будівлями та земельної ділянки</t>
  </si>
  <si>
    <t>не відновлювальна кредитна лінія</t>
  </si>
  <si>
    <t>ні (єдиний з кредитним)</t>
  </si>
  <si>
    <t>оплату вартості автомобіля</t>
  </si>
  <si>
    <t>кредити (транші)</t>
  </si>
  <si>
    <t>м.Мар'їнка</t>
  </si>
  <si>
    <t>на купівлю автомобіля та сплату стахових платежів</t>
  </si>
  <si>
    <t>м.Мелітополь</t>
  </si>
  <si>
    <t>невідновлювальна кредитна лінія- згідно останніх змін</t>
  </si>
  <si>
    <t>на купівлю житлового будинку</t>
  </si>
  <si>
    <t>невідновлювальна траншева кредитна лінія</t>
  </si>
  <si>
    <t>Д002/АК-045/1.08.2 від 19.02.2008р.</t>
  </si>
  <si>
    <t>в наявності оригінали кредитного договору та договору застави (інші документи кредитної справи відсутні)</t>
  </si>
  <si>
    <t>Д002/ІЖ-080/1.08.1 від 11.03.2008р.</t>
  </si>
  <si>
    <t>Д002/ІЖ-126/1.08.1 від 11.04.2008р.</t>
  </si>
  <si>
    <t>в наявності оригінали кредитного договору, договору іпотеки та правоустановчі документи  (інші документи кредитної справи відсутні)</t>
  </si>
  <si>
    <t>Д013/МЖ-013/1.08.1 від 30.09.2008р.</t>
  </si>
  <si>
    <t>Д013/МІ-008/1.08.1 від 11.07.2008р.
Д013/МІ-008/2.08.1 від 11.07.2008р.</t>
  </si>
  <si>
    <t>обладнання; товари в обороті</t>
  </si>
  <si>
    <t>в наявності оригінали кредитного договору та договора застави (інші документи кредитної справи відсутні)</t>
  </si>
  <si>
    <t>№б/н від 20.04.2007р. реєстровий №772</t>
  </si>
  <si>
    <t>Д002/СЖ-368/1.07.1 від 12.09.2007р.</t>
  </si>
  <si>
    <t>квартира ( 51/100 домоволодіння) та земельна ділянка</t>
  </si>
  <si>
    <t>№б/н від 26.09.2007р. реєстровий №1389</t>
  </si>
  <si>
    <t>договір іпотеки -копія, фінансовий поручитель помер (згідно інф-ї ДВС)
арешт нерухомого майна:Обтяжувач: ВДВС Верхньодніпровського РУЮ</t>
  </si>
  <si>
    <t>№б/н від 06.12.2007р. реєстровий №1249</t>
  </si>
  <si>
    <t>У державних реєстрах відсутній запис про право власності та іпотеку земельної ділянки</t>
  </si>
  <si>
    <t>№34.3/АА-00009.08.2-З від 18.06.2008р.</t>
  </si>
  <si>
    <t>беззаставні</t>
  </si>
  <si>
    <t xml:space="preserve">ПРЕДМЕТ ЗАСТАВИ РЕАЛІЗОВАНО </t>
  </si>
  <si>
    <t>Д002/СЖ-205/1.06.1 від 14.12.2006р.</t>
  </si>
  <si>
    <t>так - зміна дати сплати платежу</t>
  </si>
  <si>
    <t>PP.AMSTOR.002/175008/07-2006 від 28.04.2007</t>
  </si>
  <si>
    <t xml:space="preserve"> застава майнових прав на грошові кошти, що надходять щомісячно на картковий рахунок у рамках Договору</t>
  </si>
  <si>
    <t>Боржник помер 12.07.2008 р., строк для звернення спадщини сплив, спадкоємці не встановлені,
відсутні документи кредитної справи;
Карт.рахунок 26265000622207 закрито 31.01.2013р.</t>
  </si>
  <si>
    <t>Д006/СЗ-124/1.07.1 від 13.06.2007р.</t>
  </si>
  <si>
    <t>Боржник помер 12.07.2008 р., строк для звернення спадщини сплив, спадкоємці не встановлені</t>
  </si>
  <si>
    <t>Д150/АК-080/1.07.2 від 08.05.2007р.</t>
  </si>
  <si>
    <t>Автотранспорт</t>
  </si>
  <si>
    <t>Д048/МЖ-042/1.08.1 від 28.08.2008р.
Д048/МЖ-042/2.08.1 від 28.08.2008р.</t>
  </si>
  <si>
    <t>квартира та нежиле приміщення</t>
  </si>
  <si>
    <t>17.03.2009; 
19.06.2009</t>
  </si>
  <si>
    <t>в наявності оригінали кредитного договору та  договора іпотеки  (інші документи кредитної справи відсутні)</t>
  </si>
  <si>
    <t>Д002/СЖ-242/1.07.1 від 15.06.2007р.</t>
  </si>
  <si>
    <t>Житлова нерух., квартира та земельна ділянка</t>
  </si>
  <si>
    <t>Д048/АК-054/1.08.2 від 13.05.2008р.</t>
  </si>
  <si>
    <t>Д048/ІЖ-158/1.07.1 від 21.09.2007р.</t>
  </si>
  <si>
    <t>1. на момент підписання договору іпотеки - державний акт на земельну ділянку не видавався.
2.в наявності оригінали кредитного договору, договору іпотеки та правоустановчі документи  (інші документи кредитної справи відсутні)</t>
  </si>
  <si>
    <t>Д002/СЖ-316/1.07.1 від 01.08.2007р.</t>
  </si>
  <si>
    <t>08.12.2009; 
01.01.2010</t>
  </si>
  <si>
    <t>Д002/ІЖ-445/1.07.1 від 27.11.2007р.</t>
  </si>
  <si>
    <t>в наявності оригінали кредитного договору  та договору поруки  (інші документи кредитної справи відсутні)</t>
  </si>
  <si>
    <t>47/СЖ-017.07.1 і від 29.03.2007р.</t>
  </si>
  <si>
    <t>1.предмет іпотеки розташований на земельній ділянці площею 300 кв.м, яка не є власністю іпотекодавця.
2. в наявності оригінали кредитного договору, договору іпотеки та правоустановчі документи (інші документи кредитної справи відсутні)</t>
  </si>
  <si>
    <t>№б/н від 28.09.2007р. реєстровий №3794</t>
  </si>
  <si>
    <t>Д010/МЖ-016/1.07.1 від 20.04.2007р.</t>
  </si>
  <si>
    <t>в наявності оригінал кредитного договору та договору іпотеки (інші документи кредитної справи відсутні)</t>
  </si>
  <si>
    <t>Д006/СЖ-218/1.06.1 від 26.10.2006р.</t>
  </si>
  <si>
    <t>№б/н від 13.06.2008р. реєстраційний №1734</t>
  </si>
  <si>
    <t>№34.6/АК-00003.08.2-3 від 22.04.2008р.</t>
  </si>
  <si>
    <t>№б/н від 07.03.2008 р. реєстровий №1086</t>
  </si>
  <si>
    <t>Д048/ІЖ-151/1.07.1 від 12.09.2007р.</t>
  </si>
  <si>
    <t>в наявності оригінали кредитного договору та договору поруки (інші документи кредитної справи відсутні).</t>
  </si>
  <si>
    <t>Д002/АК-128/1.07.2 від 13.04.2007р.</t>
  </si>
  <si>
    <t>в наявності оригінали кредитного договору та договору застави (інші документи кредитної справи відсутні).</t>
  </si>
  <si>
    <t>Д002/ІЖ-279/1.07.1 від 11.07.2007р.</t>
  </si>
  <si>
    <t>в наявності оригінали кредитного договору, договору іпотеки та правоустановчі документи  (інші документи кредитної справи відсутні).</t>
  </si>
  <si>
    <t>Д002/СЖ-383/1.07.2 від 01.10.2007р.</t>
  </si>
  <si>
    <t>в наявності оригінали Кредитного договору та Договору іпотеки  (інші документи кредитної справи відсутні)</t>
  </si>
  <si>
    <t>Д002/СК-462/1.07.2 від 07.12.2007р
Д002/СК-462/2.07.2 від 07.12.2007р</t>
  </si>
  <si>
    <t>в наявності оригінали Кредитного договору, Договора іпотек та правоустановчі документи (інші документи кредитної справи відсутні)</t>
  </si>
  <si>
    <t>№45/СК-022.07.3 від 10.07.2007р.</t>
  </si>
  <si>
    <t>В наявності оригінали Кредитного Договору та Договору поруки.Є правоустановчі документи на предмет застави (Інші документи кредитної справи відсутні)</t>
  </si>
  <si>
    <t>Д266/ІК-020/1.07.1 від 20.11.2007р.</t>
  </si>
  <si>
    <t>документи кредитної справи відсутні. В наявності технічний паспорт на об'єкт застави</t>
  </si>
  <si>
    <t>47/СЖ-016.07.1 і від 23.03.2007р.</t>
  </si>
  <si>
    <t>в наявності оригінали кредитного договору , договору іпотеки та правоустановчі документи (інші документи кредитної справи відсутні)</t>
  </si>
  <si>
    <t>№2005-141/2 від 05.07.2005;
 №2005-141/3 від 06.10.2005;
№2005-141/4 від 30.11.2010</t>
  </si>
  <si>
    <t>іпотека; інше</t>
  </si>
  <si>
    <t>цінні папери; земельні ділянки; нерухоме майно (квартири, будинок)</t>
  </si>
  <si>
    <t>01.01.2010;
12.11.2018; 12.11.2018;
12.11.2018</t>
  </si>
  <si>
    <t>31.08.2017; 11.12.2013; 11.12.2013</t>
  </si>
  <si>
    <t xml:space="preserve">ні </t>
  </si>
  <si>
    <t>так - зміна графіка погашення кредиту</t>
  </si>
  <si>
    <t>Д002/ІЖ-470/1.07.1 від 14.12.2007р.</t>
  </si>
  <si>
    <t xml:space="preserve">В наявності оригінали Кредитного договору та Договору поруки (інші документи кредитної справи відсутні) </t>
  </si>
  <si>
    <t>Д002/ІК-013/1.08.1 від 24.01.2008р</t>
  </si>
  <si>
    <t>наявності оригінали Кредитного договору та Договору поруки (інші документи кредитної справи відсутні) . В державному реєстрі об’єкт обтяження зазначено з площею 117,3 кв.м.</t>
  </si>
  <si>
    <t>Д002/ІЖ-050/1.08.1 від 22.02.2008</t>
  </si>
  <si>
    <t>в наявності оригінал кредитного договору (інші документи кредитної справи відсутні)</t>
  </si>
  <si>
    <t>Д002/ІЖ-086/1.08.1 від 14.03.2008</t>
  </si>
  <si>
    <t xml:space="preserve"> в наявності оригінал кредитного договору (інші  документи кредитної справи відсутні)
нято обтяження з предмету іпотеки в зв’язку з продажем на аукціоні в рамках виконавчого провадження</t>
  </si>
  <si>
    <t>Д002/ІЖ-059/1.08.1 від 27.02.2008р.</t>
  </si>
  <si>
    <t>купівля житлового будинку з вбудованим магазином та кафе, господарськими спорудами із земельною ділянкою</t>
  </si>
  <si>
    <t>м.Полтава</t>
  </si>
  <si>
    <t>м.Харків</t>
  </si>
  <si>
    <t>холост</t>
  </si>
  <si>
    <t>54/ІЖ-003.08.1 від 02.04.2008р. реєстровий №613</t>
  </si>
  <si>
    <t>Житловий будинок з вбудованим магазином та кафе, господарськими спорудами та земельні ділянки</t>
  </si>
  <si>
    <t>так-зменьшення процентної ставки</t>
  </si>
  <si>
    <t>№б/н від 08.12.2006р. реєстровий №1502</t>
  </si>
  <si>
    <t>так- відстрочка сплати суми платежу</t>
  </si>
  <si>
    <t>* Підпадає під ознаки, передбачені Законом України «Про мораторій на стягнення майна громадян України, наданого як забезпечення кредитів в іноземній валюті»</t>
  </si>
  <si>
    <t>на купівлю чотирьох земельних ділянок</t>
  </si>
  <si>
    <t>№б/н від 14.03.2008р. реєстровий №1168</t>
  </si>
  <si>
    <t xml:space="preserve">на купівлю житлового будинку з надвірними спорудами та земельної ділянки </t>
  </si>
  <si>
    <t>№б/н від 19.07.2007р. реєстровий №1244</t>
  </si>
  <si>
    <t>зареєстроване кримінальне провадження за №12019100070004199, провадження за яким триває</t>
  </si>
  <si>
    <t>№б/н від 12.12.2007р. реєстровий №5153</t>
  </si>
  <si>
    <t>№б/н від 14.09.2007р. реєстровий №3693у</t>
  </si>
  <si>
    <t xml:space="preserve"> відновлювальна кредитна лінія</t>
  </si>
  <si>
    <t>№б/н від 02.10.2007р. реєстровий №1835</t>
  </si>
  <si>
    <t>№б/н від 06.03.2008р. реєстровий №742</t>
  </si>
  <si>
    <t>на купівлю двох земельних ділянок</t>
  </si>
  <si>
    <t>№б/н від 02.03.2007р. реєстровий №795
№б/н від 02.03.2007р. реєстровий №797</t>
  </si>
  <si>
    <t>Наявні обмеження користування ділянкою площею 0,2201 га: на ділянці розташовані лінії електропередачі. Охоронна зона ЛЕП складає 0.0437 га.
Відсутній оригінал договору іпотеки №б/н від 02.03.2007р. реєстровий №797</t>
  </si>
  <si>
    <t>№б/н від 30.08.2007р. реєстровий №1653
№б/н від 30.08.2007р. реєстровий №1651
№б/н від 20.09.2007р. реєстровий №1774</t>
  </si>
  <si>
    <t>частково</t>
  </si>
  <si>
    <t>земельні  ділянки</t>
  </si>
  <si>
    <t>22.06.2017; 17.02.2017; 17.02.2017</t>
  </si>
  <si>
    <t>30.12.2010; 30.12.2010; 30.12.2010</t>
  </si>
  <si>
    <t>№б/н від 06.11.2007р. реєстровий №2097
№б/н від 06.11.2007р. реєстровий №2094</t>
  </si>
  <si>
    <t>05.09.2018; 07.07.2017</t>
  </si>
  <si>
    <t>05.05.2015; 18.04.2013</t>
  </si>
  <si>
    <t>№б/н від 25.05.2007р. реєстровий №893
№б/н від 25.05.2007р. реєстровий №895</t>
  </si>
  <si>
    <t>майнові права,
нежитлова нерухомість</t>
  </si>
  <si>
    <t>у складі пулу</t>
  </si>
  <si>
    <t>Сума платежів, отриманих від боржників у 2021 році, грн.</t>
  </si>
  <si>
    <t>2,3,4</t>
  </si>
  <si>
    <r>
      <t xml:space="preserve">до правоохоронних органів направлено заяву Банку про вчинене кримінальне правопорушення, інформація з якої Подільським УП ГУНП в м. Києві додана в рамках досудового розслідування до КП № 12017100070003333 від 31.05.2017, провадження по якому триває
В наявності оригінали: кредитний договір з додатковими угодами, договір застави та договори іпотек з договором про внесення змін та доповнень ( інші документи кредитної справи відсутні)
</t>
    </r>
    <r>
      <rPr>
        <b/>
        <sz val="11"/>
        <color rgb="FFFF0000"/>
        <rFont val="Calibri"/>
        <family val="2"/>
        <charset val="204"/>
        <scheme val="minor"/>
      </rPr>
      <t>Наявне рішення суду, щодо визнання недійсним договору іпотеки (квартири в м.Києві), а саме -  Дві житлові квартири, :
1). П’ятикімнатна квартира, загальною площею - 131,1 кв.м, житловою площею - 88,8 кв.м, що розташована за адресою: м. Київ, вул. Вєтрова, буд. 21, кв. 3;
 2).Чотирикімнатна квартира, загальною площею - 113,8 кв.м, житловою площею -71,9 кв.м, що  розташована за адресою: м. Київ, вул. Вєтрова, буд. 21, кв. 4.  (вул.Вєтрова перейменовано в  вул. Назарівська) Відомості  про державну реєстрацію іпотеки наявні. На поточну дату стадія: касаційне оскарження.
Згідно Відомостей ДРРП власником 1/2 предмету іпотеки (квартири) є інша особа</t>
    </r>
    <r>
      <rPr>
        <sz val="11"/>
        <color theme="1"/>
        <rFont val="Calibri"/>
        <family val="2"/>
        <charset val="204"/>
        <scheme val="minor"/>
      </rPr>
      <t xml:space="preserve">
Інформація з ДЗК про право власності та речові права на земельну ділянку не містить відомості про земельну ділянку площею 0,0694 га к.н.1425587600:01:000:0060</t>
    </r>
  </si>
  <si>
    <r>
      <t xml:space="preserve">1. 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
відсутні оригінали договорів іпотеки:  1). №б/н від 25.05.2007р. реєстровий №893; 2).№б/н від 25.05.2007р. реєстровий №895. </t>
    </r>
    <r>
      <rPr>
        <b/>
        <sz val="11"/>
        <color rgb="FFFF0000"/>
        <rFont val="Calibri"/>
        <family val="2"/>
        <charset val="204"/>
        <scheme val="minor"/>
      </rPr>
      <t>2. Позичальника ф.о визнано банкрутом та введено процедуру погашення боргів боржника</t>
    </r>
    <r>
      <rPr>
        <sz val="11"/>
        <color theme="1"/>
        <rFont val="Calibri"/>
        <family val="2"/>
        <charset val="204"/>
        <scheme val="minor"/>
      </rPr>
      <t xml:space="preserve">
 </t>
    </r>
  </si>
  <si>
    <r>
      <t xml:space="preserve">1. 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 </t>
    </r>
    <r>
      <rPr>
        <b/>
        <sz val="11"/>
        <color rgb="FFFF0000"/>
        <rFont val="Calibri"/>
        <family val="2"/>
        <charset val="204"/>
        <scheme val="minor"/>
      </rPr>
      <t>2. Оголошено про відкриття провадження у справі про неплатоспроможність боржника</t>
    </r>
  </si>
  <si>
    <r>
      <t>за заявами банку Подільським УП ГУ НП в м. Києві розслідується кримінальне провадження №12017100070003333 за фактами шахрайства. Хід слідства та стан кримінального провадження контролюється Управлінням по роботі з правоохоронними органами.</t>
    </r>
    <r>
      <rPr>
        <b/>
        <sz val="11"/>
        <color rgb="FFFF0000"/>
        <rFont val="Calibri"/>
        <family val="2"/>
        <charset val="204"/>
        <scheme val="minor"/>
      </rPr>
      <t xml:space="preserve"> 2. Оголошено про відкриття провадження у справі про неплатоспроможність боржника</t>
    </r>
  </si>
  <si>
    <r>
      <t xml:space="preserve">1. кримінальні провадження за №№ 52020000000000152 від 27.02.2020 та 52020000000000153 від 27.02.2020, що були зареєстровані відносно Новікова О.О., закриті.  </t>
    </r>
    <r>
      <rPr>
        <b/>
        <sz val="11"/>
        <color rgb="FFFF0000"/>
        <rFont val="Calibri"/>
        <family val="2"/>
        <charset val="204"/>
        <scheme val="minor"/>
      </rPr>
      <t>2. Оголошено про відкриття провадження у справі про неплатоспроможність боржника</t>
    </r>
  </si>
  <si>
    <r>
      <rPr>
        <b/>
        <sz val="11"/>
        <color theme="1"/>
        <rFont val="Times New Roman"/>
        <family val="1"/>
        <charset val="204"/>
      </rPr>
      <t>1.</t>
    </r>
    <r>
      <rPr>
        <sz val="11"/>
        <color theme="1"/>
        <rFont val="Times New Roman"/>
        <family val="1"/>
        <charset val="204"/>
      </rPr>
      <t xml:space="preserve"> Відомості щодо наявності обтяження банку, відповідно до договору іпотеки № Д002/СК-042/2.08.2 від 25.07.2008 р. в державному реєстрі відсутні..;            </t>
    </r>
    <r>
      <rPr>
        <b/>
        <sz val="11"/>
        <color theme="1"/>
        <rFont val="Times New Roman"/>
        <family val="1"/>
        <charset val="204"/>
      </rPr>
      <t xml:space="preserve">2. </t>
    </r>
    <r>
      <rPr>
        <sz val="11"/>
        <color theme="1"/>
        <rFont val="Times New Roman"/>
        <family val="1"/>
        <charset val="204"/>
      </rPr>
      <t xml:space="preserve">до правоохоронних органів направлена заява Банку про вчинене кримінальне правопорушення, інформацію з якої ГУНП в Донецькій області додано в рамках досудових розслідувань до КП № 12018050620000723 від 21.12.2018 за ст. 388 (Незаконні дії щодо майна, на яке накладено арешт, заставленого майна або майна, яке описано чи підлягає конфіскації) КК України.;  </t>
    </r>
    <r>
      <rPr>
        <b/>
        <sz val="11"/>
        <color theme="1"/>
        <rFont val="Times New Roman"/>
        <family val="1"/>
        <charset val="204"/>
      </rPr>
      <t xml:space="preserve">3. </t>
    </r>
    <r>
      <rPr>
        <sz val="11"/>
        <color theme="1"/>
        <rFont val="Times New Roman"/>
        <family val="1"/>
        <charset val="204"/>
      </rPr>
      <t xml:space="preserve"> в наявності оригінали Кредитного договору, Договору іпотеки та правоустановчі документи (інші документи кредитної справи відсутні)</t>
    </r>
  </si>
  <si>
    <t>так/ні*</t>
  </si>
  <si>
    <t>Сума платежів отриманих від боржника за II квартал 2021</t>
  </si>
  <si>
    <t>4.17.</t>
  </si>
  <si>
    <t>4.20.</t>
  </si>
  <si>
    <t>4.21.</t>
  </si>
  <si>
    <t>До правоохоронних органів направлено заяву Банку про вчинене кримінальне правопорушення, інформація з якої ГУНП в Херсонській області додана в рамках досудового розслідування КП № 12019230040000333 від 31.01.2019 за ст. 388 (Незаконні дії щодо майна, на яке накладено арешт, заставленого майна або майна, яке описано чи підлягає конфіскації) КК України. Кримінальне провадження закрито.
Згідно інформації з Держ.реєстру речових права на нерухоме майно  наявний запис про погашення іпотеки 23.11.2017р (на підставі підробленого листа від банківської установи про погашення боргу)</t>
  </si>
  <si>
    <t xml:space="preserve">Кримінальне провадження №12012000000000054.
Досудове розслідування здійснює Національне антикорупційне бюро.
Провадження триває. </t>
  </si>
  <si>
    <t>Відносно невстановлених осіб, які діяли в інтересах боржника( кредитний договір № 34/ІЖ-003.08.1 від 18.03.2008) до правоохоронних органів направлено заяву Банку про вчинене кримінальне правопорушення, інформацію з якого, додано в рамках досудового розслідування до КП № 12018080050002194 від 04.07.2018 за ч. 1 ст. 358 КК України (Підроблення документів, печаток, штампів та бланків, збут чи використання підроблених документів, печаток, штампів). Кримінальне провадження закрито.
Згідно інформації з Держ.реєстру речових права на нерухоме майно  іпотеку припинено 18.04.2018 р (на підставі підробленого листа уповн. особи на ліквідацію банку)</t>
  </si>
  <si>
    <t>до Слідчого управління ГУ НП в Дніпропетровській області направлено заяву про вчинене кримінальне правопорушення, інформація з якої не додана на цей час до ЄРДР за №12012004000000485. Досудове розслідування  триває.                          у державних реєстрах відсутній запис про іпотеку банку 
згідно відомостей з ДРРПНМ та ДЗК наявний інший власник.
Скасовано заочне рішення суду про визнання договору іпотеки недійсним.Відновлення запису про іпотеку технічно неможливо, у зв'язку із зміною власника.Триває судовий процес про поновлення іпотеки та передачі в заставу банку</t>
  </si>
  <si>
    <t>Відсутнє обтяження (іпотеки) в Державному реєстрі речових прав на нерухоме майно, нерухомість за іншим власником, відкрито кримінальне провадження.             До Солом’янського управління поліції ГУНП в м. Києві направлено 2 заяви про вчинене кримінальне правопорушення, інформація з першої додана до ЄРДР в межах досудового розслідування у КП № 12018100090007666 за ст. 190 КК України, з другої - за №12020100090002647 від 17.04.2020 за ст. 190 ч. 3 КК . Досудове розслідування та листування з правоохоронним органом триває.</t>
  </si>
  <si>
    <t>заставу реалізовано.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</si>
  <si>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Договір іпотеки визнано недійсним - за рішенням суду. Відомості в Державному реєстрі іпотек, Державному реєстрі обтяжень рухомого майна –  відсутні.Кредитний договір та Договора іпотеки -копії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</si>
  <si>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Кредитний договір, договір застави та договір іпотеки  -копії                                                                                       Іпотечне майно пошкоджено. Стан не задовільний. Дебаркадер повністю вигорів, пожежа відбулась 26.07.2018, після цього відбулось часткове затоплення предмету іпотеки.                                     до Головної військової прокуратури Генеральної прокуратури України направлено заяву про вчинене кримінальне правопорушення, інформація з якої додана до ЄРДР в межах досудового розслідування у КП № 12012000000000054. Досудове розслідування здійснює НАБУ. Розслідування триває.</t>
  </si>
  <si>
    <t>За заявою банку Подільським УП ГУ НП у м. Києві зареєстроване кримінальне провадження за №12020110000000013, провадження за яким триває.</t>
  </si>
  <si>
    <r>
      <t xml:space="preserve">Залишок заборгованості станом на </t>
    </r>
    <r>
      <rPr>
        <b/>
        <sz val="8"/>
        <rFont val="Arial"/>
        <family val="2"/>
        <charset val="204"/>
      </rPr>
      <t>01.05.2021</t>
    </r>
  </si>
  <si>
    <t>так*</t>
  </si>
  <si>
    <t>ні*</t>
  </si>
  <si>
    <r>
      <t>*</t>
    </r>
    <r>
      <rPr>
        <b/>
        <sz val="11"/>
        <color theme="1"/>
        <rFont val="Calibri"/>
        <family val="2"/>
        <charset val="204"/>
        <scheme val="minor"/>
      </rPr>
      <t>Іпотечне майно реалізовано ДП «СЕТАМ» 11.05.2021 року на електронних торгах.</t>
    </r>
    <r>
      <rPr>
        <sz val="11"/>
        <color theme="1"/>
        <rFont val="Calibri"/>
        <family val="2"/>
        <charset val="204"/>
        <scheme val="minor"/>
      </rPr>
      <t xml:space="preserve">
26.05.2021р. на банківський рахунок стягувача АТ «Родовід Банк» в зв’язку з продажем вищевказаного предмету іпотеки від органу державної виконавчої служби надійшли кошти в сумі 352 716,26грн. 
(станом на 01.05.21 відомості в Державному реєстрі іпотек  щодо житлового будинку наявні, щодо земельної ділянки- відсутні.;
відсутній оригінал Договору іпотеки;
земельна ділянка не є власністю Іпотекодавця)</t>
    </r>
  </si>
  <si>
    <t>№б/н від 01.12.2006р.реєстровий №1250;
№б/н від 01.12.2006р.реєстровий №1248</t>
  </si>
  <si>
    <t>* Оригінал договору іпотеки за реєстровим № 1250 - відсутній.
До Дарницького УП ГУ НП України в м. Києві направлено заяву про вчинене кримінальне правопорушення, інформація з якої додана до ЄРДР в межах досудового розслідування у КП № 12018100020001734 від  22.02.2018. Досудове розслідування закрито;
Нерухомість отримано банком в наступну іпотеку ( перший іпотекодержатель АКБ соціального розвитку "Укрсоцбанк"  (за письмовою згодою №30-16/96-885  від 29.11.2006р та №30-16/96-886  від 29.11.2006р. ). Відповідно до інформації з Державного реєстру речових прав на нерухоме майно та Реєстру прав власності на нерухоме майно, Державного реєстру Іпотек, Єдиного реєстру заборон відчуження об’єктів нерухомого майна, щодо об’єкта нерухомого майна відомостей, щодо реєстрації іншого речового права, іпотеки, державну реєстрацію обтяжень відсутні.</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</si>
  <si>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</si>
  <si>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</si>
  <si>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1.4.</t>
  </si>
  <si>
    <t>5. Претензійно-судова робота та робота з примусового стягнення заборгованості</t>
  </si>
  <si>
    <t>5.3.</t>
  </si>
  <si>
    <t>5.4.</t>
  </si>
  <si>
    <t>6. Інформація про заставу</t>
  </si>
  <si>
    <t>6.1</t>
  </si>
  <si>
    <t>6.2</t>
  </si>
  <si>
    <t>6.3</t>
  </si>
  <si>
    <t>6.4</t>
  </si>
  <si>
    <t>6.5</t>
  </si>
  <si>
    <t>6.6</t>
  </si>
  <si>
    <t>6.7</t>
  </si>
  <si>
    <t>6.8</t>
  </si>
  <si>
    <t>6.9</t>
  </si>
  <si>
    <t>6.10</t>
  </si>
  <si>
    <t>6.11</t>
  </si>
  <si>
    <t>7. Інша інформація</t>
  </si>
  <si>
    <t>8. Інформація про торги</t>
  </si>
  <si>
    <t>8.1.</t>
  </si>
  <si>
    <t>8.2.</t>
  </si>
  <si>
    <t>8.3.</t>
  </si>
  <si>
    <t>8.4.</t>
  </si>
  <si>
    <t>8.5.</t>
  </si>
  <si>
    <t>7..5.</t>
  </si>
  <si>
    <t>7.7.</t>
  </si>
  <si>
    <t>7.8.</t>
  </si>
  <si>
    <t>Автомобіль марки Chevrolet, модель Lacetti NF-196, рік випуску 2008, Тип ТЗ седан, колір сріблястий</t>
  </si>
  <si>
    <t>Двокімнатна квартира загальною площею 53.8 кв.м., житловою  площею 30.4 кв.м., що розташована за адресою: Автономна Республіка Крим, м. Сімферополь, вулиця Єшиль Ада,
будинок 10 / вулиця К'ара Деніз, будинок 37</t>
  </si>
  <si>
    <t>Садовий будинок та земельна ділянка загальною площею 0,1028 га, що розташовані за адресою: Автономна Республіка Крим, Сімферопольський р., смт. Молодіжне, "Садовод" СТ, вулиця Сонячна</t>
  </si>
  <si>
    <t>Земельна ділянка загальною площею 0,1000 га для будівництва та обслуговування житлового будинку, господарських будівель і споруд, що розташована за адресою: Автономна Республіка Крим, м. Сімферополь, вулиця Стрілкова,
земельна ділянка поз. по ГП-11</t>
  </si>
  <si>
    <t>Житловий будинок літ. А зі спорудами загальною площею 663,9 кв.м., житловою площею - 91,0 кв.м., що розташований за адресою: Автономна Республіка Крим, м. Ялта, смт. Відрадне, "Лаванда" житлово-будівельне товариство, вулиця Лавандова;
Земельна ділянка площею 0,0450 га , що розташована за адресою: Автономна Республіка Крим, м. Ялта, селище міського типу Масандра, селище міського типу Відрадне</t>
  </si>
  <si>
    <t>Чотирикімнатна квартира загальною площею 249,60 кв. м, житловою площею 73,60кв.м, що розташована за адресою: Автономна Республіка Крим, м.Ялта, вул.Кірова, буд.18 літ.б</t>
  </si>
  <si>
    <t>1) Земельна ділянка загальною площею 0,0686 га для будівництва та обслуговування житлового будинку, господарчих будівель і споруд (присадибна ділянка), що розташована за адресою: Автономна Республіка Крим, м. Ялта, смт. Симеїз, вул. Горького;
2) Домоволодіння загальною площею 279,20 кв. м., житловою площею 107,30 кв. м. та земельна ділянка для будівництва та обслуговування житлового будинку, господарських будівель та споруджень (присадибна ділянка) загальною площею 0,1101 га, а саме: житловий будинок , терраса, сарай, котельня, сарай, навіс, що розташоване за адресою: Автономна Республіка Крим, м. Ялта, смт. Симеїз, вул. Горького</t>
  </si>
  <si>
    <t>Житловий будинок з господарськими та побутовими будівлями і спорудами загальною площею 202,8 кв.м, житлова площа 94,5 кв.м та земельна ділянка загальною площею 0,0781га для будівництва і обслуговування жилого будинку, господарських будівель і споруд, що рошташовані за адресою: Автономна Республіка Крим, Сімферопольський р.,
с. Лікарственне, вулиця Паркова</t>
  </si>
  <si>
    <t>не жилі будівлі загальною площею 461,70 кв. м., що розташовані за адресою: Автономна Республіка Крим, м.Сімферополь, вулиця Бахчисарайська, будинок 3 / вулиця
Пошивальникова</t>
  </si>
  <si>
    <t>Житловий будинок з надвірними будівлями загальною площею 428,3 кв.м та земельна ділянка для будівництва та обслуговування жилого будинку та госп.споруд загальною площею 0,0797 га, що розташовані за адресою: 
м. Севастополь, площа Якорна</t>
  </si>
  <si>
    <t>Садовий будинок та земельна ділянка загальною площею 0,0528 га для ведення садівництват, що розташовані за адресою: Автономна Республіка Крим,
Сімферопольський р., смт. Молодіжне, "Садовод" СТ  вулиця Сімферопольська</t>
  </si>
  <si>
    <t>Об'єкт інвестування, а саме квартира загальною площею 88,5 кв.м. на четвертому поверсі житлового будинку №5 по вул.Дьомишева , міста Євпаторія, яка стане власністю в майбутньому на підставі Договору №4814/294-421 від 20.09.2006р.про участь у фонді фінансування будівництва виду А., після завершення будівництва квартира залишається предметом іпотеки відповідно до Договору іпотеки</t>
  </si>
  <si>
    <t>Квартира загальною площею 29,8 кв.м, житлова площа 16,9 кв.м, що знаходиться за адресою: Автономна Республіка Крим, м. Євпаторія, вул. Радянська, буд. 4</t>
  </si>
  <si>
    <t>Двокімнатна квартира загальною площею 49,60 кв.м., житлова площа 32,80 кв.м., що розташована за адресою: АРК, м.Ялта, смт.Гурзуф, вул.60 років СРСР (вул.Зелена), буд.18</t>
  </si>
  <si>
    <t>Двокімнатна квартира загальною площею 51,90 кв.м., житлова - 30,10 кв.м, що розташована за адресою: АРК, м.Алушта, смт Партеніт, вул. Сонячна, буд.14</t>
  </si>
  <si>
    <t xml:space="preserve">Земельні ділянки для будівництва та обслуговування житлового будинку господарчих будівель та споруджень (присадибна ділянка):
1. площею 0,1262 га;
2. площею 0,1262 га ;
3. площею 0,1262 га;
4. площею 0,1261 га;
5. площею 0,1262 га;
6. площею 0,1262 га;
7.  площею 0,1263 га, 
що розташовані за адресою: АР Крим, м. Ялта, смт. Лівадія, смт. Виноградне, Бахчисарайське шосе, в районі сан. “Узбекистан”.          </t>
  </si>
  <si>
    <t>Баня -пральня в цілому загальною площею 761,10 кв.м, а саме: виробнича будівля ракушка  літ. А загальною площею 431,70 кв.м.; прибудова цегляна літ.а, прибудова цегляна літера а1, прибудова цегляна літера а2; ганок кам'яний; склад ракушка літ. Б, загальною площею 113,60 кв.м.; прибудова інк.кам.літ.б; котельня інк.кам. літ.В, загальною  площею 216,40 кв.м.; ганок кам'яний; вбиральня інк.кам.літ.Г; сарай інк.кам.літ.Д, сарай інк.кам.літ Е; навіс метал.ст. літ.Ж; огорожа 1-5; мостіння літ.І, що розташована за адресою: м. Севастополь, вул. Грошева</t>
  </si>
  <si>
    <t>Земельна ділянка загальною площею 0,0621 га, що розташована за адресою: АР Крим, м. Сімферополь, Район Мар’їно, вул. З.Рухадзе, 88а</t>
  </si>
  <si>
    <t>Трикімнатна квартира загальною площею 101,90 кв.м, житлова площа 32,00 кв.м, що знаходиться за адресою: Автономна Республіка Крим, м.Ялта, смт.Нікіта, вул.Без назви, буд.38, корп.1</t>
  </si>
  <si>
    <t>Квартира, що знаходиться за адресою: Автономна Республіка Крим, м. Сімферополь,
вулиця Лермонтова, будинок 21</t>
  </si>
  <si>
    <t>Житлова квартира загальною площею:248.8 кв.м.;житлова площа:99.6 кв.м.,що розташована на третьому та мансардному поверсі чотирьохповерхового жилого будинку за адресою: АРК, м. Ялта, вул. Кірова,буд.18 "Б"</t>
  </si>
  <si>
    <t>Автомобіль марки Toyota, модель CAMRY, рік випуску 2007, Тип  -легковий (сєдан), колір бежевий</t>
  </si>
  <si>
    <t xml:space="preserve">1. Земельна ділянка розміром 0,12 га для будівництва та обслуговування житлового будинку, господарчих будівель та споруджень (присадибна ділянка), що знаходиться в межах:А-А - землі Масандрівської селищної Ради за адресою:Автономна Республіка Крим, місто Ялта, смт.Масандра, вул.Південнобережне шосе, в районі станції технічного обслуговування автомобілів; 
2. Обладнання за адресою:Луганська обл., м.Стаханов, вул.Керченська:
1.Автоматична ломтерізка для м'яса BIZERBA (1шт.)
2.Вакуумна фаршемішалка S12 BARSELONA (1шт.)- реалізовано;
3.Ин'єктор ВІ-60 з центробіжним насосом INJECT STAR (1 шт.) -реалізовано;
4.Автомат для виробництва чешуйчатого льоду Goldstar 3000(1 шт)- реалізовано.
</t>
  </si>
  <si>
    <t>Об'єкт незакінченого будівництва житлового будинку готовністю 93%, що знаходиться за адресою:Автономна Республіка Крим, м.Феодосія, смт.Коктебель, провулок Долинний</t>
  </si>
  <si>
    <t>Двокімнатна квартира загальною площею 55,3 кв.м, житлова площа 32,2 кв.м, що розташована за адресою: м.Сімферополь, вул.Заліська, буд.2</t>
  </si>
  <si>
    <t>Двокімнатна квартира загальною площею 51,4 кв.м, житлова площа 28,2 кв.м, що розташована за адресою: АР Крим, м.Євпаторія, проспект Леніна, будинок 20/27</t>
  </si>
  <si>
    <t>Житловий будинок загальною площею 67,1 кв.м. та земельна ділянка площею 0,2508 га, що розташовані за адресою: Автономна Республіка Крим, Сімферопольський р.,с. Новозбур'євка, вулиця Центральна</t>
  </si>
  <si>
    <t>Двокімнатна квартира, що знаходиться  за адресою: Донецька обл., м Донецьк, вул Університетська, буд.34</t>
  </si>
  <si>
    <t>Нежиле приміщення загальною площею 43,40 кв.м, що розташоване за адресою: Донецька обл., м.Маріуполь, пр-т Металургів, будинок 163</t>
  </si>
  <si>
    <t>Трикімнатна квартира загальною площею 58,36 кв.м, житловою - 43,00 кв.м, за адресою: Донецька обл., м.Горлівка, вул.Ю.Гагаріна, буд.55</t>
  </si>
  <si>
    <t>Іпотека вбудованого приміщення № 4 (на 1 поверсі будівлі гуртожитку літ.А) загальною площею 26,8 кв.м, що знаходиться за адресою: Донецька обл., м.Донецьк, вул.Софійська</t>
  </si>
  <si>
    <t>Автомобіль марки  ГАЗ, модель 33023414, рік випуску 2006, колір білий, тип ТЗ- вантажний бортовий</t>
  </si>
  <si>
    <t>Автомобіль марки   MITSUBISHI, модель GALANT, рік випуску 2008, колір сірий, тип ТЗ- легковий сєдан</t>
  </si>
  <si>
    <t>Автомобіль марки   ВАЗ, модель 210430-20, рік випуску 2007, колір зелений, тип ТЗ- легковий універсал</t>
  </si>
  <si>
    <t>Трикімнатна квартира загальною площею 54,3 кв.м, житлова площа 37,7 кв.м, що знаходиться за адресою: Донецька обл., м.Артемівськ, вул.Декабристів, буд.25</t>
  </si>
  <si>
    <t xml:space="preserve"> Двокімнатна квартира загальною площею 44,27 кв.м, житлова площа 25,40 кв.м, що знаходиться  за адресою: Донецька обл., м.Горлівка, вул.Соколовського маршала, буд.13</t>
  </si>
  <si>
    <t>Будинок загальною площею 279,0 кв.м, що знаходиться за
адресою: Донецька обл., м.Горлівка, вул.Майорська станція Відомості в Державному реєстрі іпотек наявні</t>
  </si>
  <si>
    <t>Трикімнатна квартира загальною площею 72.3 кв.м, житловою - 47.5 кв.м, за адресою:м. Донецьк,вул. Артема,буд. 151</t>
  </si>
  <si>
    <t>Трикімнатна квартира загальною площею 63,70 кв.м, житлова площа 37,7 кв.м, що розташована за адресою: Донецька обл., м.Макіївка, вул.Макаренка, буд.34
Підстава обтяження:Заява, 6/982, 03.04.2007</t>
  </si>
  <si>
    <t>Дачний будинок, загальною площею 118,3 кв.м,  та земельна ділянка загальною площею 0,1070 га, що розташований за адресою: Донецька обл., м. Горлівка, Центрально-міський район, садове товариство "Співдружність-1",
 вул.Роздольна 69а</t>
  </si>
  <si>
    <t>Будівля контори літ.А-2, загальною площею 803,3 кв.м. що розташована за адресою: м. Донецьк, вул. Керамічна</t>
  </si>
  <si>
    <t>1. Нежитлове приміщення (магазин) загальною площею 28,2 кв.м, що розташоване на першому поверсі житлового будинку літ.А-3 за адресою: Донецька обл., Старобешевський район, м.Комсомольск, вул.Леніна
2. Однокімнатна квартира загальною площею 30,30 кв.м, що розташована на першому поверсі житлового будинку літ.А-3 за адресою: Донецька обл., Старобешевський район, м.Комсомольск, вул.Леніна, буд.5</t>
  </si>
  <si>
    <t xml:space="preserve">Чотирикімнатна квартира загальною площею 84,7 кв.м, житлова площа 62,5 кв.м,  що розташована за адресою: м.Донецьк, вул.Артема, буд.163
майнові права на отримання банківського вкладу </t>
  </si>
  <si>
    <t>Двокімнатна квартира загальною площею 48,3 кв.м, житлова площа 28,1 кв.м, що розташована за адресою: Донецька обл., м.Донецьк, вул.Автотранспортників, буд.12</t>
  </si>
  <si>
    <t xml:space="preserve"> Двокімнатна квартира загальною площею 42,41 кв.м, житлова площа 29,40 кв.м, що знаходиться  за адресою: Донецька обл., м.Горлівка, вул.Гагаріна Юрія, буд.59</t>
  </si>
  <si>
    <t>Трикімнатна квартира загальною площею 59,5 кв.м, житлова площа 37,3 кв.м, що знаходиться за адресою: Донецька обл., м.Донецьк, пр.Ленінський, буд.27</t>
  </si>
  <si>
    <t>Вбудоване приміщення загальною площею 103,6 кв. м. на першому поверсі  житлового будинку літ.А-9, що розташоване за
адресою: м.Донецьк, вул.Люксембург Рози</t>
  </si>
  <si>
    <t>Двокімнатна квартира загальною площею 48,10 кв.м, житлова площа 29,30 кв.м, що розташована за адресою: Донецька обл., м.Донецьк, вул.Кольцова, буд.15</t>
  </si>
  <si>
    <t>Жилий будинок загальною площею 47,90кв.м розташований на земельній ділянці площею 500 кв.м. за адресою: Донецька обл., м. Харцизьк, вулиця
Котовського</t>
  </si>
  <si>
    <t>Житловий будинок із належними до нього господарсько-побутовими будівлями та спорудами ( "А-1" -житловий будинок, "Б-1"- літня кухня, "В-1" - вбиральня, "Г-1" -сарай, "Д-1" - сарай, "Є-1"- сарай, "1" - водогін, "№1-2" - огорожа), загальною площею 70,00 кв.м, житлова площа 30,20 кв.м, який знаходиться за адресою: Україна, Донецька обл., м.Макіївка, Кіровський район, селище Ново-робітниче містечко, вулиця Чайковського</t>
  </si>
  <si>
    <t>Трикімнатна квартира загальною площею 65,7 кв.м,  житлова  площа  43,6 кв.м, що знаходиться  за адресою: м.Донецьк, вул.Петровського, буд.260</t>
  </si>
  <si>
    <t>Двокімнатна квартира загальною площею 47,40 кв.м,  житлова  площа  28,00 кв.м, що знаходиться  за адресою: Донецька обл., м.Макіївка, Гірницький р-н, вул.Данилова генерала, буд.59</t>
  </si>
  <si>
    <t>Будівля експериментальної дільниці загальною площею 1275,60 кв.м, що розташована за адресою: Донецька обл., м. Слов'янськ, вул. Маркса Карла</t>
  </si>
  <si>
    <t>Житловий будинок з надвірними побудовами (літ.А-2 житловий будинок, загальною площею 532,00 кв.м, житлова площа 122,40 кв.м, літ.Б сарай, літ.В навіс, літ.Г навіс,№1,2,3,5 - огородження, №8  тротуар) та земельна ділянка загальною площею 0,06 га для будівництва та обслуговування жилого будинку і господарських будівель, що розташовані за адресою: Донецька обл., м.Донецьк, вул.Пєвцова</t>
  </si>
  <si>
    <t>Чотирикімнатна квартира загальною площею 158,90 кв.м, житлова площа 82,90 кв.м, що розташована за адресою: м. Донецьк, вул. Люксембург Рози, буд.84</t>
  </si>
  <si>
    <t>Двокімнатна квартира загальною площею 49,50 кв.м, житлова площа 29,30 кв.м, що розташована за адресою: м. Донецьк, вул. Щорса, буд.14</t>
  </si>
  <si>
    <t>Двокімнатна квартира загальною площею 49,40 кв.м, житлова площа 30,00 кв.м, що розташована за адресою: м. Донецьк, вул. Щорса, буд.14</t>
  </si>
  <si>
    <t>Трикімнатна квартира загальною площею 67,10 кв.м,  житлова  площа  45,10 кв.м, що знаходиться  за адресою: Донецька обл., м.Макіївка, Зелений мікрорайон, буд.7</t>
  </si>
  <si>
    <t>1) Земельна ділянка загальною площею 0,1651 га для будівництва та обслуговування жилого будинку, господарських будівель і споруд, що розташована за адресою: Донецька обл., м.Донецьк, Ленінський р-н, вул.Приморська
2).Земельна ділянка загальною площею 0,0466 га для ведення особистого селянського господарства, що розташована за адресою: Донецька обл., м.Донецьк, Ленінський р-н, вул.Приморська
3).Земельна ділянка загальною площею 0,0566 га для ведення особистого селянського господарства, що розташована за адресою: Донецька обл., м.Донецьк, Ленінський р-н, вул.Приморська</t>
  </si>
  <si>
    <t>Трикімнатна квартира загальною площею 63,60 кв.м, житловою - 37,5 кв.м, що розташована за адресою: Донецька обл., м. Макіївка, Червоногвардейський район, вул. Макаренка, буд.34</t>
  </si>
  <si>
    <t>Житловий будинок загальною площею 68,60 кв.м з надвірними побудовами (літня кухня, сарай, убиральня, гараж, сарай, зливна яма, огородження), що знаходиться  за адресою: Донецька обл., м.Донецьк, вул.Берестовська</t>
  </si>
  <si>
    <t>Чотирикімнатна квартира загальною площею 85,40 кв.м, житловою - 56,1 кв.м, що розташована за адресою: Донецька обл., м. Донецьк, вул. Шутова, буд.16</t>
  </si>
  <si>
    <t>Чотирикімнатна квартира загальною площею 66,50 кв.м, житлова площа 47,80 кв.м, що розташована за адресою: Донецька обл., м.Донецьк, вул.Клайпеди, буд.27</t>
  </si>
  <si>
    <t xml:space="preserve">1. Будівля готелю "Турист", загальною площею 2 413,20 кв.м.,цегляна,позначена літерою А-4,   розташована на земельній ділянці за адресою:Донецька обл., м.Слов'янськ, Київ-Должанський траса
2. Земельна ділянка для функціонування готелю, загальною площею 0,5185 га, що розташована за адресою:
Донецька обл., м.Слов'янськ, траса Київ-Должанський </t>
  </si>
  <si>
    <t>1. Будівля готелю "Турист", загальною площею 2 413,20 кв.м.,цегляна,позначена літерою А-4,   розташована на земельній ділянці за адресою:Донецька обл., м.Слов'янськ, Київ-Должанський траса ;
2. Земельна ділянка для функціонування готелю, загальною площею 0,5185 га, що розташована за адресою:
Донецька обл., м.Слов'янськ, траса Київ-Должанський</t>
  </si>
  <si>
    <t>Нежиле приміщення загальною площею 76,60 кв.м, знаходиться у підвалі 5-ти поверхового будинку за адресою: м.Маріуполь, вул.Карпинського</t>
  </si>
  <si>
    <t>Нежитловий будинок загальною площею 564,5 кв. м, що розташований на земельній ділянці площею 1192 кв.м за адресою: Донецька обл., м.Горлівка, вулиця Горлівської Дивізії</t>
  </si>
  <si>
    <t>1. Нежитлова будівля, що складає склад з підвалом , під літерою "А-1", загальною площею 1506,90 кв.м, яка розташована за адресою: Донецька обл., м.Макіївка, вул.Вознесенського, номер б/н;
2. Право вимоги на отримання грошових коштів та процентів по ним, що знаходяться на депозитному рахунку</t>
  </si>
  <si>
    <t>Житловий будинок загальною площею 47,7 кв.м з надвірними спорудами, що знаходиться  за адресою: Донецька обл., м.Ясинувата, вул.Леваневського</t>
  </si>
  <si>
    <t>Трикімнатна квартира, що розташована за адресою: Донецька обл., м.Донецьк, вул.Челюскінців, буд.140</t>
  </si>
  <si>
    <t>Дім, недобудований, готовністю 72 відсотка, загальною площею 235,80 кв.м, житлова площа 163,00 кв.м, що розташований за адресою: Донецька обл., м.Маріуполь, пров.Березовий</t>
  </si>
  <si>
    <t>Однокімнатна квартира загальною площею 24,4 кв.м, що розташована за
адресою: Донецька обл, м.Дружківка, вул. Правди, буд.1</t>
  </si>
  <si>
    <t>Земельна ділянка  загальною площею 0,100 га, та всі об'єкти рухомого та нерухомого майна, які будуть збудовані чи споруджені на зазначеній земельній ділянці, що  розташована  за адресою: Донецька обл.,м.Макіївка,вул.Прогресивна</t>
  </si>
  <si>
    <t>Автомобіль марки NISSAN, модель MICRA, рік випуску 2007, колір коричневий, тип ТЗ -легковий хетчбек.</t>
  </si>
  <si>
    <t>1. Нежитлове приміщення, а саме комплекс незавершених будівництвом будівель та споруд бази відпочинку (А-2 будинок для відпочинку (будівельна готовність - 38%) з підвалом і мансардою; Б-1 будинок для відпочинку; В-1 душ; Г-1 навіс; Д-1 господарське приміщення з прибудовою; Ж-1 пірс; №1 огорожа; №2 ворота; І замощення) та всі об'єкти рухомого та нерухомого майна, які будуть збудовані чи споруджені, що розташований за адресою: Донецька обл., Мар'їнський р-н, м.Курахове, Берегова зона - правий берег Курахівського водосховища,
2. Двокімнатна квартира за адресою: Донецька обл.,
м.Донецьк, вул.Пухова, буд.1;
3. Житловий будинок з надвірними побудовами, за адресою: Донецька
область, м.Донецьк, вул.Одеська, 
4.Земельна ділянка, на якій розташований житловий будинок, загальною площею 0 0748 га, за адресою: Донецька
область, м. Донецьк, вул.Одеська</t>
  </si>
  <si>
    <t>Вбудовано-прибудоване нежитлове приміщення літ.А-Х, літ.А'-І  загальною площею 257,4 кв.м., яке розташоване за адресою : Донецька обл.,м.Горлівка, вул.Матросова О.М.(вул.Гіпроградська)</t>
  </si>
  <si>
    <t>1. Комплекс стройцеху, що знаходиться за адресою: Донецька обл., Артемівський р.,сщ.Опитне, вул.Ілліча
2. Трикімнатна квартира загальною площею 62,8 кв.м, житлова площа 36,9 кв.м, що знаходиться за адресою: Донецька обл., м.Артемівськ, вул.Ювілейна, буд.77</t>
  </si>
  <si>
    <t>1. Нежитлове приміщення, а саме магазин продовольчих товарів, загальною площею 84,6 м2, що знаходиться за адресою: Донецька обл., місто Макіївка, вул. Плеханова
2. Нежитлове приміщення, а саме торгівельний комплекс 3-я черга, що складається: підвальне приміщення перукарні загальною площею – 84,5 м2, пивний бар загальною площею – 193,6 м2, поверх магазину загальною площею – 345,6 м2, нежитлова будівля магазину №17 загальною площею – 71,1 м2, що знаходиться за адресою: Донецька обл., місто Макіївка, вул. Плеханова
3. Нежитлове приміщення, а саме магазин продовольчих товарів, загальною площею – 236,3 м2, що знаходиться за адресою: Донецька обл., місто Макіївка, вул. Плеханова</t>
  </si>
  <si>
    <t>Вбудовано-прибудоване приміщення загальною площею 523.60 кв. м. на 1-му поверсі житлового будинку літ.А’-9 з прибудовою літ.А’-1, що розташоване за адресою: Донецька обл. м. Донецьк, вул. Кадіївська</t>
  </si>
  <si>
    <t>Підвальне приміщення загальною площею 90.7 кв.м. в житловому будинку, яке розташоване за адресою : Донецька обл.,м.Донецьк, пр.Ленінський</t>
  </si>
  <si>
    <t xml:space="preserve">1. Будівля автомийки (літ. А-1), загальною площею 340,7 кв.м., розташована за адресою: Донецька обл., м.Донецьк, вул.Петровського.
2. Земельна ділянка загальною площею 0,04 га (для будівництва та експлуатації авто мийки, станції технічного обслуговування автомобілів,кафе), що розташована за адресою: Донецька обл., м. Донецьк, вул. Петровського. </t>
  </si>
  <si>
    <t>Житловий будинок з надвірними побудовами (літ.А-1 житловий будинок, літ.Б - літня кухня, літ.В - душ, літ.Г - сарай, літ.Д - гараж, літ.Е, Ж, З  - навіс, №1,2- огородження, 1- тротуар, літ.И - навіс),  загальною площею 60,50 кв.м, житлова площа 40,50 кв.м, що розташований на земельній ділянці площею 300 кв.м за адресою: м.Донецьк, вул.Ювілейна</t>
  </si>
  <si>
    <t>Житловий будинок зі всіма об'єктами функціонально пов'язаними з цим нерухомим майном загальною площею 39,8 кв.м, житловою площею 14,6 кв.м, що знаходиться за адресою: Донецька обл., м.Макіївка, вул.Леваневського, буд. 17</t>
  </si>
  <si>
    <t xml:space="preserve">Житловий будинок  загальною площею 97.9, житловою  площею 64.6 кв.м.розташований на земельній ділянці площею 588 кв. м., належній Держфонду, за адресою: м. Горлівка,  Центрально-Міський район, вул.Хасанська. </t>
  </si>
  <si>
    <t xml:space="preserve">Вбудовано-прибудоване приміщення загальною площею 100,4 кв. м. в житловому будинку літ А-1 та прибудові літ. А’-1, що розташований за адресою: Донецька обл. м. Донецьк, вул. Красноармійська. </t>
  </si>
  <si>
    <t>Будівля електроцеху з побутовими приміщеннями та складом літ.В-1 площею 1101,6 кв.м, розташована за адресою: м.Донецьк, вул.Степногірська</t>
  </si>
  <si>
    <t>Двокімнатна квартира загальною площею 67,20 кв.м., житлова - 26,90 кв.м.,що розташована  за адресою: Донецька обл.,м. Донецьк,
вул Челюскінців, буд.123</t>
  </si>
  <si>
    <t>Нежитлова будівля загальною площею 209,9 кв.м, що знаходиться за адресою: м. Маріуполь, вул. Виноградна 1а.</t>
  </si>
  <si>
    <t>Квартира загальною площею 83,80 кв.м., житлова - 60,50 кв.м.,що розташована за адресою: Донецька обл., м.Донецьк, вул.Ляшенко, буд.2а.</t>
  </si>
  <si>
    <t>Трикімнатна квартира загальною площею 64,8 кв.м, житлова  площа  43,5 кв.м, що розташована  за адресою: Донецька обл.,м Донецьк, вул Терешкової Валентини, буд.11.</t>
  </si>
  <si>
    <t>Житловий будинок з надвірними будівлями загальною площею 53,00 кв.м, житлова площа 32,40 кв.м, за адресою: Донецька обл., м.Донецьк, вул.Слепньова</t>
  </si>
  <si>
    <t>Двокімнатна квартира загальною площею 44,7 кв.м, житлова площа 26,5 кв.м, розташована за адресою: Донецька обл., м.Донецьк, пр.Кремлівський, буд.35</t>
  </si>
  <si>
    <t>Двокімнатна квартира загальною площею 44,5 кв.м, житлова площа 26,8 кв.м, розташована за адресою: Донецька обл., м.Артемівськ, вул.Соборна, буд.16</t>
  </si>
  <si>
    <t>Трикімнатна квартира загальною площею 130,9 кв.м, житлова площа  108,4 кв.м, що розташована за адресою: Донецька обл., м. Донецьк, пр. Ілліча, буд.19 а</t>
  </si>
  <si>
    <t>Двокімнатна квартира загальною площею 45,4 кв.м, розташована за адресою: Донецька обл., м.Дзержинськ, вул.Маяковського, буд.33</t>
  </si>
  <si>
    <t>Двокімнатна квартира загальною площею 36,9 кв.м, житлова площа  25,1 кв.м, що розташована за адресою: м.Донецьк, бульвар Франка, буд.3</t>
  </si>
  <si>
    <t>Дім, загальною площею 85,40 кв.м, житлова площа 50,70 кв.м, що розташований за адресою: Донецька обл., м.Маріуполь, вул.Московська</t>
  </si>
  <si>
    <t>Будівлі загальною площею 615,40 кв.м: адміністративна будівля літ. А-1 загальною площею 169,00 кв. м., будівля майстерень літ. Б-1 загальною площею 314,20 кв. м., будівля складу літ. В-1 загальною площею 132,20 кв. м, що розташовані за адресою: м. Донецьк, вул. Пролетарська</t>
  </si>
  <si>
    <t>Домоволодіння загальною площею 130,2 кв.м, що розташоване за адресою:Донецька обл., Великоновосілківський район, с.Богатир, вул.Комарова; Земельна ділянка, на якій розташоване домоволодіння площею 0,25 га, (для будівництва та обслуговування жилого будинку, господарських будівель і споруд) та 0,3218 га,  (для ведення особистого селянського господарства), що розташована за адресою:Донецька обл., Великоновосілківський район, с.Богатир, вул.Комарова</t>
  </si>
  <si>
    <t>Трикімнатна квартира загальною площею 64,10 кв.м, житлова площа  35,70 кв.м, що розташована за адресою: Донецька обл., м.Харцизьк, вул.А.Чумака, буд.58а.</t>
  </si>
  <si>
    <t xml:space="preserve">Будинки (Будинок шлакоблочний А-ІІ, тамбур - а, ганок - а1, балкон - а4, підвал - а5, Будинок цегляний - А ́ - ІІІ, вхід в підвал - а2, ганок - а3, загальною площею 1319,40 кв.м; Будинок цегляний Б-І, загальною площею 42,80 кв. м, тамбур - б, замощення - І), що розташовані на земельній ділянці площею 4159 кв. м.,яка належить Горлівській міській Раді за адресою: Донецька область, м. Горлівка, вул. Горлівської Дивізії </t>
  </si>
  <si>
    <t>Нежиле приміщення з підвалом загальною площею 1 179,3 кв. м, вбудоване в нежитлову будівлю літ. А-2, будівля котельної літ. Д-1 загальною площею 106,1 кв. м, будівля майстерні літ. Г-1 загальною площею 87,0 кв. м, будівля гаражу літ.В-1 загальною площею 68,1 кв. м, що розташоване за адресою: Донецька обл., м. Димитров, вул. Ватутіна</t>
  </si>
  <si>
    <t>Житловий будинок з надвірними побудовами (душ, сарай, убиральня,огородження)  загальною площею 202,1 кв.м, що знаходиться на земельній ділянці площею 1200,0кв.м за адресою: Донецька область, місто Донецьк, вул.Ударна</t>
  </si>
  <si>
    <t>Житловий будинок загальною площею 92,1 кв.м. розташований на земельній ділянці площею 529 кв.м за адресою: Донецька обл., м. Єнакієве, вулиця Можайського</t>
  </si>
  <si>
    <t>автомобіль марки MITSUBISHI  PAJERO WAGON, рік випуску 2008, колір сірий,  тип- легковий універсал</t>
  </si>
  <si>
    <t xml:space="preserve">1. Двокімнатна квартира загальною площею 57,53 кв.м, житлова площа 42,80 кв.м, що знаходиться за адресою: Донецька обл., м.Горлівка, пр.Перемоги, буд.26;         Вбудоване нежитлове приміщення загальною площею 12 кв.м за адресою: Донецька обл., м.Горлівка, вул.Комсомольська;                     2. Вбудоване приміщення, що знаходиться  за адресою: Донецька обл., м.Горлівка, вул.Юрія Гагаріна, буд.37 </t>
  </si>
  <si>
    <t>Будівля котельної літ.Ю2-1 загальною площею 967,90 кв.м, що розташована за адресою: Донецька обл., м.Авдіївка, Індустріальний проїзд</t>
  </si>
  <si>
    <t>Двокімнатна квартира загальною площею 48,40 кв.м, житлова площа  30,00 кв.м, що розташована за адресою: Донецька обл., м.Донецьк, вул.Шуйська, буд.10</t>
  </si>
  <si>
    <t>Однокімнатна квартира загальною площею 45,70 кв.м, житловою 20,80 кв.м, що розташована за адресою:м.Донецьк, вул.Літня, буд.46</t>
  </si>
  <si>
    <t>Житловий будинок загальною площею 204,3 кв.м (літ.А-2), житловий будинок загальною площею 113,2 кв.м (літ.Е-2), гараж (літ Ж), котельна (літ.И), паркани, ворота (літ.№1,3-5),замощення (літ.І), що розташовані на земельній ділянці площею 623,0 кв.м за адресою: Донецька область, місто Донецьк, вулиця Люксембург Рози</t>
  </si>
  <si>
    <t>Нежиле приміщення загальною площею 312,3 кв. м., що розташоване за адресою: Донецька обл., м.Маріуполь, вул.Артема, буд.58</t>
  </si>
  <si>
    <t>Двокімнатна квартира, що розташована за адресою: Донецька обл., м.Краматорськ, вул.Наді Курченко, буд.29; Відомості в Державному реєстрі іпотек наявні</t>
  </si>
  <si>
    <t>Трикімнатна квартира загальною площею 56,3 кв.м, житлова площа 42,7 кв.м, що знаходиться за адресою: м.Донецьк, вул.Келлера, буд.14</t>
  </si>
  <si>
    <t>Житловий будинок з надвірними будівлями та спорудами, що знаходиться за адресою: Донецька обл., м.Макіївка, вул.Сонячна, буд.29 та Земельна ділянка, на якій знаходиться будинок, для індивідуального житлового будівництва, загальною площею 0,0726 га, розташована за адресою: Донецька обл., м.Макіївка, вул.Сонячна</t>
  </si>
  <si>
    <t>Житловий будинок загальною площею 552,5 кв.м, що знаходиться за адресою: Донецька обл., м.Костянтинівка, вул.Українська</t>
  </si>
  <si>
    <t>садовий будинок загальною площею 136,50 кв.м  за адресою: Донецька обл., Новоазовський р-н, с.
Приморське (Виноградненська с/р), "Дельфін" садове товариство. Та Земельна ділянка загальною площею 0,0586 га,  що розташована за адресою: Донецька обл., Новоазовський р-н, с.
Приморське (Виноградненська с/р), "Дельфін" садове товариство,</t>
  </si>
  <si>
    <t>Житловий будинок з надвірними побудовами (літня кухня, убиральня, душ, огородження, тротуар) загальною площею 74,30 кв.м, житлова площа 41,90 кв.м, розташований на земельній ділянці площею 300,00 кв.м за адресою: Донецька обл., м.Донецьк, вул.Ролана Ромена</t>
  </si>
  <si>
    <t>Двокімнатна квартира загальною площею 48,00 кв.м, житлова площа 29,80 кв.м за адресою: м.Донецьк, вул.Капітана Ратникова, буд.14</t>
  </si>
  <si>
    <t>Житловий будинок з господарськими та побутовими будовами та спорудами (навіс, вбиральня, огорожа), що знаходиться за адресою: Донецька обл., м.Слов'янськ, вул.Смольна, буд.2б та Земельна ділянка, на якій знаходиться будинок, розташована за адресою: Донецька обл., м.Слов'янськ, вул.Смольна</t>
  </si>
  <si>
    <t>Нежитлове приміщення  загальною площею 243,8 кв.м на першому поверсі в будівлі адміністративно-побутового корпусу літ.А-11 за адресою: Донецька обл., м.Донецьк, вул.Кірова</t>
  </si>
  <si>
    <t>Вбудоване приміщення загальною площею 226,1 кв.м. на 1-му
поверсі житлового будинку літ. А-3, що розташоване за адресою: Донецька обл., м. Донецьк, вулиця Листопрокатників</t>
  </si>
  <si>
    <t>Двокімнатна квартира загальною площею 42,9 кв.м за адресою: м.Донецьк, вул.Кірова, буд.32а</t>
  </si>
  <si>
    <t>Автомобіль марки HYUNDAI, модель SANTA FE, рік випуску 2006, колір сірий, тип ТЗ- легковий джип</t>
  </si>
  <si>
    <t>Приміщення на ІІ-му поверсі будівлі газетно-бланочного корпусу літ.Ж-3 площею 562,4 кв.м, за адресою: м.Донецьк, пр.Київський</t>
  </si>
  <si>
    <t>Будівля центральної контори загальною площею 365,3 кв.м. , що знаходиться за адресою: Донецька обл., Ясинуватський р., с. Спартак, вул. Леніна</t>
  </si>
  <si>
    <t xml:space="preserve">Будинок відпочинку загальною площею 90 кв.м., який знаходиться за адресою: Донецька обл., Красноармійський район, с. Новопавлівка, "Наука" садове товариство, буд. б/н із земельною ділянкою. та Земельна ділянка, що знаходиться за адресою: Донецька обл., Красноармійський район, с. Новопавлівка, "Наука" садове товариство, буд. б/н. </t>
  </si>
  <si>
    <t>Трикімнатна квартира загальною площею 62,6 кв.м, житлова площа 43,3 кв.м, що знаходиться за адресою: Донецька обл., м.Донецьк, вул.Гатчинська, буд.5</t>
  </si>
  <si>
    <t>нежитлове приміщення, а саме: частина будівлі ТЛЦ (цех по виробництву твердих сплавів, тугоплавних металів) загальною площею 1845,5 кв.м.; частина естакади готової продукції, загальною площею 945,4 кв.м., які знахордяться за адресою: Донецька обл., м. Макіївка, вул. Свердлова</t>
  </si>
  <si>
    <t>Житловий будинок, а саме: жилий будинок загальною площею 87,60 кв.м, літня кухня, сарай, уборна, огорожа, замощення, що розташований за адресою: Донецька обл., м.Харцизьк, вул.Фурманова</t>
  </si>
  <si>
    <t>Трикімнатна квартира загальною площею 64,98 кв.м, житлова площа 36,80 кв.м, що розташована за адресою: 86156, Донецька обл., м.Макіївка, вул. м/н. Мирний, буд.</t>
  </si>
  <si>
    <t xml:space="preserve">Житловий будинок 16 "а" загальною площею 65,6 кв.м., житловою площею 33,4 кв.м., що знаходиться за адресою: Донецька обл., м. Маріуполь, вул. Менжинського . Та Земельна ділянка площею 0,0445 га, що знаходиться за адресою: Донецька обл., м. Маріуполь, вул. Менжинського . Цільове призначення: будівництво та обслуговування житлового будинку, господарських будівель і споруд. </t>
  </si>
  <si>
    <t>Трикімнатна квартира загальною площею 69,4 кв.м, що розташована за адресою: Донецька обл., м.Донецьк, вул.Щорса, буд.15</t>
  </si>
  <si>
    <t>Трикімнатна квартира загальною площею 64,38 кв.м, житлова площа 37,10 кв.м, що розташована за адресою:  м.Запоріжжя, пр.Радянський, буд.9</t>
  </si>
  <si>
    <t>Двокімнатна квартира загальною площею 56,13 кв.м, житлова площа 21,36 кв.м, що розташована за адресою: Запорізька обл., м.Запоріжжя, вул. Сорок років Радянської України, буд.2а.</t>
  </si>
  <si>
    <t>Жилий будинок, що знаходиться за адресою: Запорізька обл., м. Запоріжжя, вул. Дроб'язка, буд.20 та Земельна ділянка для будівництва та обслуговування житлового будинку та господарських будівель та споруд (присадибна ділянка) загальною площею 0.0925 га, що знаходиться за адресою: Запорізька обл., м. Запоріжжя, вул. Дроб'язка</t>
  </si>
  <si>
    <t>Двокімнатна квартира загальною площею 54,11 кв.м, житлова площа 33,92 кв.м, що розташована за адресою: Запорізька обл., м.Запоріжжя, вул. Валерія Лобановського, буд.7</t>
  </si>
  <si>
    <t>Житловий будинок з господарськими будівлями та  спорудами, що знаходиться за адресою: Дніпропетровська обл., Дніпропетровський р-н, с. Новоолександрівка, пров. Рубіновий та Земельна ділянка (яка стане власністю Іпотекодавця після укладання Договору іпотеки) на якій знаходиться будинок, цільове призначення: для будівництва і обслуговування жилого будинку, загальною площею 1500 кв.м,, що знаходиться за адресою: Дніпропетровська обл., Дніпропетровський р-н, с. Новоолександрівка, пров. Рубіновий</t>
  </si>
  <si>
    <t>Однокімнатна квартира загальною площею 38,47 кв.м, житлова площа 21,00 кв.м, що розташована за адресою: Запорізька обл., м.Запоріжжя, вул.Дніпропетровське шосе, буд.64</t>
  </si>
  <si>
    <t>Житловий будинок з вбудованим магазином та кафе літера А-2, сарай - літ.Е, вбиральня - літ.В, колодязь питний - літ.№1 та огорожа - літ.№2-5, що знаходиться за адресою: Полтавська обл., Чутівський р-н, смт.Чутове, вул. Коханова.; та Земельна ділянка загальною площею 0,1434 га - для обслуговування жилого будинку, господарських будівель і споруд,  що знаходиться за адресою: Полтавська обл., Чутівський р-н, смт.Чутове, вул. Коханова, буд.2; та Земельна ділянка загальною площею 0,0066 га для комерційного використання, що знаходиться за адресою: Полтавська обл., Чутівський р-н, смт.Чутове, вул. Коханова</t>
  </si>
  <si>
    <t>Трикімнатна квартира загальною площею 102,2 кв.м, житлова площа  62,2 кв.м, що  розташована  за адресою: м.Харків, вул.Чубаря, буд.1</t>
  </si>
  <si>
    <t>Двокімнатна квартира загальною площею 42,7 кв.м., житлова - 29,7 кв.м, що розташована за адресою: Луганська обл., м.Луганськ, вул.Ріслянда, буд.25.</t>
  </si>
  <si>
    <t>Будинок з надвірними будівлями, що знаходиться за адресою: Дніпропетровська обл., м. Нікополь, вул. Урицького: опис об’єкта: А=житловий будинок (матеріали стін=гл/битн.обк.цегл., житлова площа=26,4 кв.м,загальна площа 49,0 кв.м, відсоток зносу=46); Б=сарай (матеріали стін=гл/битн.обк.цегл., відсоток зносу=60); В=літня кухня (матеріали стін=гл/битн.обк.цегл., відсоток зносу=50); Г=вхід, підвал (матеріали стін=шл/бет., відсоток зносу=45); Д=вбиральня (матеріали стін=дер., відсоток зносу=55); 1-7; І=спорудження (відсоток зносу=45) та Право на земельну ділянку, площею 946 кв.м., для будівництва та обслуговування житлового будинку, яка стане власністю Іпотекодавця після укладання договору іпотеки №148/ІЖ-007.07.1 від 06.08.2007р., та отримання державного акту на право приватної власності на земельну ділянку на підставі Договору купівлі-продажу, на якій знаходиться будинок, що знаходиться за адресою: Дніпропетровська обл., м. Нікополь, вул. Урицького</t>
  </si>
  <si>
    <t>Трикімнатна квартира загальною площею 54,39 кв.м, житлова площа 38,16 кв.м, що розташована за адресою: Запорізька обл., м.Запоріжжя, вул.Космічна, буд.118</t>
  </si>
  <si>
    <t>Житловий будинок загальною площею 94,50 кв.м з надвірними будівлями та спорудами,  розташований на земельній ділянці площею 631 кв.м за адресою: Запорізька обл., м.Запоріжжя, вул.Промислова (Комунарський район)</t>
  </si>
  <si>
    <t>Житловий будинок загальною площею 223,3 кв.м., жилою площею 67,4 кв.м., який розташований на земельній ділянці загальною площею 15 000 кв.м, що знаходиться за адресою: Запорізька обл., Запорізький р-н, с.Нове Запоріжжя, вул. Кірова</t>
  </si>
  <si>
    <t>Двокімнатна квартира загальною площею 52,1 кв.м, житлова площа 26,0 кв.м, що розташована за адресою: Запорізька обл., м. Запоріжжя, вул. Дзержинського, буд.76</t>
  </si>
  <si>
    <t>Житловий будинок, що знаходиться за адресою:Запорізька область, Запорізький район, смт Балабине, вул.Садова, буд.2-д та Земельна ділянка на якій знаходиться будинок для будівництва та обслуговування жилого будинку, господарських будівель та споруд площею 0,0718 га, та розташована за адресою:Запорізька область, смт Балабине, вул.Садова</t>
  </si>
  <si>
    <t>Однокімнатна квартира загальною площею 37,7 кв.м, житлова площа 19,1 кв.м, що розташована за адресою: м.Дніпропетровськ, вулиця Космонавтів, будинок 2</t>
  </si>
  <si>
    <t>Об'єкт інвестування , а саме вбудоване нежиле приміщення (підвал 9-поверхової секції) загальною площею 130 кв.м, в житловому будинку, яке стане власністю Іпотекодавця в майбутньому на підставі Договору №1 про участь у ФФБ виду "А"  від 23.04.2008р.за адресою: м.Запоріжжя, вул.Волгоградська</t>
  </si>
  <si>
    <t>Двокімнатна квартира загальною площею 96,60 кв.м, житлова площа 32,90 кв.м, що розташована за адресою: Запорізька обл., м.Запоріжжя, пр.Леніна, буд.189</t>
  </si>
  <si>
    <t>Домоволодіння загальною площею 96,9 кв.м, житловою площею 43,40 кв.м, що знаходиться за адресою: Дніпропетровська обл., м.Дніпропетровськ, селище міського типу Таромське, провулок 8 Березня</t>
  </si>
  <si>
    <t>Трикімнатна квартира загальною площею 68,94 кв.м, житлова площа 46,10 кв.м, що розташована за адресою: Запорізька обл., м.Запоріжжя,вул.Олімпійська</t>
  </si>
  <si>
    <t>Двокімнатна квартира загальною площею 51,9 кв.м, житлова площа 29,0 кв.м, що розташована за адресою: Запорізька обл., м.Бердянськ, бул.Гайдара, буд.10а</t>
  </si>
  <si>
    <t>Двокімнатна квартира загальною площею 50,28 кв.м, житлова площа 28,00 кв.м, що розташована за адресою: Запорізька обл., м.Запоріжжя, вул.Героїв Сталінграду, буд.32</t>
  </si>
  <si>
    <t>Склад літ.А, загальною площею 667,5 кв.м., що знаходиться за адресою: Запорізька обл., м. Запоріжжя, вул. Доківська та розташований на земельній ділянці загальною площею 9 489 кв.м.</t>
  </si>
  <si>
    <t>1) Земельна ділянка для будівництва житлової будівлі загальною площею 0,1708 га, що знаходиться за адресою: с. Новоселівка, вул. Галковська.
2)  Земельна ділянка для будівництва житлової будівлі загальною площею 0,1706 га, що знаходиться за адресою: с. Новоселівка, вул. Галковська</t>
  </si>
  <si>
    <t>Будинок з надвірними будівлями та спорудами загальною площею 76,30 кв.м, житлова площа 46,70 кв.м, що знаходиться за адресою: Дніпропетровська обл., Покровський р., смт.Покровське, вул.Жовтнева та Земельна ділянка, на якій знаходится будинок, для будівництва та обслуговування жилого будинку площею 1270 кв.м, що розташована за адресою: Дніпропетровська обл., Покровський р., смт.Покровське, вул.Жовтнева</t>
  </si>
  <si>
    <t>Житловий будинок з надвірними будівлями та спорудами на земельній ділянці площею 412 кв.м (цільове призначення: для будівництва житлового будинку), що розташований за адресою: Запорізька обл., м.Запоріжжя, вул.Докучаєва.</t>
  </si>
  <si>
    <t>Двокімнатна квартира загальною площею 44,90 кв.м, житлова площа 29,20 кв.м, що розташована за адресою: Луганська обл., м.Луганськ, квартал Комарова, буд.5</t>
  </si>
  <si>
    <t>прибудована будівля міні-пекарні літ. А-2, загальною площею 170.4 кв.м., що розташована за адресою: Донецька обл., м. Донецьк, вул. Незалежності</t>
  </si>
  <si>
    <t xml:space="preserve">Приміщення офісного типу загальною площею105.7 кв.м, що знаходиться за адресою: Донецька обл., м. Донецьк, вул. Університетська </t>
  </si>
  <si>
    <t>автомобіль FIAT GRANDE PUNTO, рік випуску 2007, тип ТЗ - легковий хетчбек.</t>
  </si>
  <si>
    <t>Трикімнатна квартира загальною площею 65,50 кв.м, що розташована за адресою: Донецька обл., м.Донецьк, вул.Савченка, буд.16</t>
  </si>
  <si>
    <t>Трикімнатна квартира загальною площею 59,8 кв.м, що розташована за адресою: Донецька обл., м.Донецьк, пр-т.Ілліча, буд.81</t>
  </si>
  <si>
    <t>Однокімнатна квартира загальною площею 44,60 кв.м, житлова площа 14,70 кв.м, що розташована за адресою: Донецька обл., м.Донецьк, бул.Шевченка, буд.6</t>
  </si>
  <si>
    <t>1.Металевий контейнер, вага 6т, серійний номер б/н, 1 шт., що розташований за адресою: м.Донецьк, ТОВ "Аквилон";
2. Металевий контейнер, вага 3т, серійний номер б/н, 1 шт., що розташований за адресою: м.Донецьк, ТОВ "Аквилон"
3.Товари: Джинсові штани 200шт., льняні штани 235шт.,що розташовані за адресою: м.Донецьк, ринок "Аквилон"</t>
  </si>
  <si>
    <t>Трикімнатна квартира загальною площею 59,6 кв.м, житлова площа 35,5 кв.м, що розташована за адресою: м.Бердянськ, вул.Щербака, буд.22Г</t>
  </si>
  <si>
    <t>51/100 житлового будинку, а саме: трикімнатна квартира загальною площею 96,10 кв.м, житлова площа 47,80 кв.м,що розташована за адресою: Донецька обл., м.Донецьк, вул.Октября, буд.33,  та Земельна ділянка загальною площею 0,10 га, яка розташована за адресою: Донецька обл., м.Донецьк, вул.Октября</t>
  </si>
  <si>
    <t>Двокімнатна квартира загальною площею 56,6 кв.м, житлова площа 31,7 кв.м, що розташована за адресою:Дніпропетровська обл., Верхньодніпровський р., м. Верхньодніпровськ, вул.С.Яцковського, буд.1</t>
  </si>
  <si>
    <t>Житловий будинок з надвірними будівлями  загальною площею 109,4 кв.м, житловою площею 76,4 кв.м, що розташований за адресою: Дніпропетровська обл., м.Нікополь, вул.Разіна та  Земельна ділянка,на якій знаходиться будинок, загальною площею 0,0952 га для будівництва та обслуговування жилого будинку, що знаходиться за адресою: Дніпропетровська обл., м.Нікополь, вул.Разіна</t>
  </si>
  <si>
    <t>Однокімнатна квартира загальною площею 29,7 кв.м, житлова площа 14,8 кв.м, що розташована за адресою: Донецька обл.,м.Донецьк, вул.Дніпродзержинська, буд.4</t>
  </si>
  <si>
    <t>Земельна ділянка загальною площею 0,1673 га, що розташована за адресою: Новоазовський район, с.Сопине, вул.Степова (Стєпная)</t>
  </si>
  <si>
    <t>Автомобіль марки CHERY, модель AMULET А 15, рік випуску 2007, колір бежевий, тип ТЗ легковий комбі</t>
  </si>
  <si>
    <t>1 Однокімнатна квартира загальною площею 31,3 кв.м, житлова площа 16,6 кв.м, що розташована за адресою: Донецька обл., м.Сніжне, вулиця Заводська, буд.1
2 Нежиле напівпідвальне залізобетонне  приміщення загальною площею 106,3 кв.м, що розташоване за адресою: Донецька обл., м.Шахтарськ, Сьомий мікрорайон</t>
  </si>
  <si>
    <t>1.Квартира в житловому будинку з житловою прибудовою  літ."А'-І" та мансардою, загальною площею 227,70 кв.м, житлова площа 123,20 кв.м, що розташована за адресою:Донецька обл., м.Горлівка, Центрально-Міський район, вул.Середня, буд.30
2.Земельна ділянка загальною площею 0,0995 га,  що розташована за адресою: Донецька обл., м.Горлівка, Центрально-Міський район, вул.Середня</t>
  </si>
  <si>
    <t>Автомобіль марки ВАЗ, модель  211340-120-20, рік випуску 2008, колір ЧОРНИЙ, тип ТЗ - ЛЕГКОВИЙ ХЕТЧБЕК</t>
  </si>
  <si>
    <t>Жилий будинок з надвірними будівлями та спорудами (ганок, літня кухня, веранда, сарай, льох з вих, уборна, паркан, ворота, вимощення) загальною площею 48,80 кв.м., житлова площа 37,40 кв.м, на земельній ділянці, що знаходиться за адресою: Донецька обл., Волноваський район селище міського типу Оленівка, вул.Північна</t>
  </si>
  <si>
    <t>1.Житловий будинок с господарськими будівлями та спорудами (прибудова, погріб, сарай, сарай, господарська будівля з прибудовою, вбиральня, вигрібна яма) загальною площею 56,4 кв.м, житлова площа 33,9 кв.м, що розташований за адресою: Донецька обл., Мар'їнський р., с.Кремінець, вул.Островського
2.Земельна ділянка для будівництва і обслуговування жилого будинку, господарських будівель і споруд загальною площею 0,25 га, що розташована за адресою: Донецька обл., Мар'їнський р., с.Кремінець, вул.Островського</t>
  </si>
  <si>
    <t>Житловий будинок з надвірними побудовами загальною площею 96,6 кв.м, розташований на земельній ділянці площею 600 кв.м, за адресою: Донецька обл., м. Донецьк, вул. Галілея</t>
  </si>
  <si>
    <t>Житловий будинок з надвірними побудовами (убиральня, душ, зливна яма, навіс, літня кухня, огородження, тротуар) загальною площею 140,00 кв.м, розташований на земельній ділянці площею 300 кв.м за адресою: Донецька обл., м. Донецьк,  вул.Берестовська</t>
  </si>
  <si>
    <t>Трикімнатна квартира загальною площею 54,4 кв.м, житлова площа 38,8 кв.м, що розташована за адресою: Донецька обл., м.Донецьк, вул.Дніпродзержинська, буд.4</t>
  </si>
  <si>
    <t>Двокімнатна квартира загальною площею 44,90 кв.м, житлова площа 29,50 кв.м, що розташована за адресою: м.Донецьк, вул.Артема, буд.154</t>
  </si>
  <si>
    <t>Двокімнатна квартира загальною площею 50,60 кв.м, житлова площа 29,60 кв.м, що розташована за адресою:Донецька обл., м.Маріуполь, пр-т Будівельників, буд.86</t>
  </si>
  <si>
    <t>Нежитловий будинок: а саме будинок А-І-цегла, загальною площею 167,0 кв.м, з прибудовою А1-І-цегла, замощення І, що розташований за адресою:Донецька обл., м.Горлівка, вул.Безсонова (вул.Чугуївська)</t>
  </si>
  <si>
    <t>автомобіль марки Nissan, модель X-TRAIL, рік випуску 2008, колір сірий, тип ТЗ універсал,</t>
  </si>
  <si>
    <t>Трикімнатна квартира загальною площею 68,6 кв.м, житлова площа 39,60 кв.м, що розташована за адресою: Запорізька обл., м.Мелітополь, вул. Шмідта, буд. 40.</t>
  </si>
  <si>
    <t>Житловий будинок з надвірними побудовами загальною площею 45,20 кв. м., розташований на земельній ділянці площею 400 кв.м, за адресою: Донецька обл., м.Донецьк, вул. Ковалька</t>
  </si>
  <si>
    <t>Автомобіль марки MITSUBISHI, модель PAJERO SPORT, рік випуску 2007, колір чорний, тип ТЗ -легковий універсал</t>
  </si>
  <si>
    <t>Житловий будинок з надвірними побудовами загальною площею 110,9 кв. м., житлова площа 57,2 кв.м, розташований на земельній ділянці Держфонду, площею 0,400 га за адресою: Донецька обл., м.Донецьк, вул. Бакинських комісарів</t>
  </si>
  <si>
    <t>1.Житловий будинок загальною площею 352,20 кв.м, житлова площа 174,20 кв.м, що знаходиться за адресою:Донецька обл., Ясинуватський р., с.
Веселе (Спартаківська с/р), вулиця Комсомольська
2.Земельна ділянка загальною площею 612,0 кв.м, що розташована за адресою:Донецька обл., Ясинуватський р., с.
Веселе (Спартаківська с/р), вулиця Комсомольська</t>
  </si>
  <si>
    <t>1.Вбудоване приміщення загальною площею 118,9 кв.м., що розташоване на цокольному поверсі житлового будинку літ.А-3 за адресою:Донецька обл., м.Донецьк, вул.Павла Поповича, 
2.Нежитлове приміщення загальною площею 99,2 кв.м, що розташоване за адресою: Донецька обл., м.Донецьк, вул.Павла Поповича</t>
  </si>
  <si>
    <t>Нежитлові будівлі загальною площею 1672,5 кв.м., що розташовані за адресою: Луганська обл., м.Луганськ, пров.Краснодонскій</t>
  </si>
  <si>
    <t>Будинок загальною площею 1294,2 кв.м.розташований на земельній ділянці площею 3077 кв.м. за адресою: Донецька обл., м. Горлівка, вулиця Горлівської Дивізії</t>
  </si>
  <si>
    <t>1.Житловий будинок з надвірними побудовами загальною площею 67,10 кв.м, що розташований за адресою: Донецька обл., м.Ясинувата, вул.Чкалова
2.Земельна ділянка загальною площею 0,08340 га, що розташована за адресою: Донецька обл., м.Ясинувата, вул.Чкалова</t>
  </si>
  <si>
    <t>Трикімнатна квартира загальною площею 66,10 кв. м., житловою площею 44,1 кв. м., що знаходиться за адресою: Донецька обл., м. Донецьк, вул. Університетська, буд. 120</t>
  </si>
  <si>
    <t>Вбудоване приміщення загальною площею 110,9 кв.м., що розташоване на 
першому поверсі житлового будинку за адресою: Донецька обл.,
м. Донецьк, вулиця Северська</t>
  </si>
  <si>
    <t>Трикімнатна квартира загальною площею 55,70 кв. м, житлова площа 39,00 кв. м, що знаходиться за адресою: Донецька обл. м. Донецьк, вул. Артема, буд. 122</t>
  </si>
  <si>
    <t>Квартира загальною площею 46 кв.м, що розташована за адресою: Донецька область, м. Донецьк пр-т Звільнення Донбасу, буд.14</t>
  </si>
  <si>
    <t xml:space="preserve"> Земельна ділянка загальною площею 2,5468 га для будівництва і обслуговування жилого будинку, господарських будівель і споруд ,що розташована за адресою: Київська обл.,Обухівський р-н,с.Великі Дмитровичі. Передана в іпотеку земельна ділянка  поділена на дві земельні ділянки</t>
  </si>
  <si>
    <t>Житловий будинок, цегляний, загальною площею 340,3 кв.м, житлова - 93,6 кв.м, госблок, альтанка, навіси, огорожа, камін  та емельна ділянка для будівництва та обслуговування жилого будинку - 0,1000 га, ведення ОСГ - 0,0015 га загальною площею 0.1105 га, що розташовані за адресою:
Київська обл., Києво-Святошинський р-н., с. Ходосівка, вул.Київська, 
(Відсутнє обтяження (іпотеки) в Державному реєстрі речових прав на нерухоме майно, нерухомість за іншим власником)</t>
  </si>
  <si>
    <t>П'ятикімнатна квартира загальною площею 126,2 кв. м.,житловою -65,1 кв.м, що знаходиться за адресою: Київська обл.,м.Славутич, Бакинський квартал, буд.10</t>
  </si>
  <si>
    <t>Житловий будинок, цегляний, загальною площею 87,10 кв.м, житлова площа 53,10 кв.м, має спорудження №Б-О та земельна ділянка, на якій розташований житловий будинок, площею 0,1271 га для будівництва та обслуговування житлового будинку та господарських споруд, що знаходиться за адресою:Київська область, Васильківський район, с.Саливонки</t>
  </si>
  <si>
    <t>Автомобіль марки OPEL, модель ASTRA 1.6 і, рік випуску 2007, колір сірий, тип ТЗ-легковий універсал</t>
  </si>
  <si>
    <t>Житловий будинок, цегляний, загальною площею 60,20 кв.м, житлова площа 35,10 кв.м, має спорудження №Б-Ж та земельна ділянка, на якій розташований житловий будинок, площею 0,121 га для будівництва та обслуговування житлового будинку та господарських споруд, що знаходиться за адресою:Київська область, Макарівський район, с.Забуяння, вул.70 років Жовтня</t>
  </si>
  <si>
    <t>Садовий будинок загальною площею 239,7 кв.м та земельна ділянка для ведення садівництва площею 0,0509 га, яка стане власністю Іпотекодавця в майбутньому, що розташовані за адресою: м. Київ, Дарницький район (СТ "Будівельник-1"), вул. Садова 44</t>
  </si>
  <si>
    <t>Трикімнатна квартира загальною площею 62,40кв.м, що знаходиться за адресою: Київська обл., м.Біла Церква, пров.Курсовий 1, буд.22                                       (Відсутнє обтяження (іпотеки) в Державному реєстрі речових прав на нерухоме майно)</t>
  </si>
  <si>
    <t>Нежилі приміщення  загальною площею 329,10 кв.м, які знаходяться за адресою: м. Київ, вул. Кутузова (Печерський район)</t>
  </si>
  <si>
    <t xml:space="preserve">Дебаркадер "ДД-7" з внутрішнім облаштуванням (призначення та тип-стоєчне, центр відпочинку на воді ; рік та місце побудови -1955,Білорусь; основний матеріал- залізобетон; довжина по КЛВ 45,1м; ширина -12,1 м; висота борту 3,00м; надводний борт - 1600 мм); Місцезнаходження :м. Київ, Набережне шосе, ст. метро "Дніпро" ; Обладнання ресторану 111 найменувань в кількості 119шт. Місцезнаходження: дебаркадер "ДД-7" за адресою:м.Київ, Набережне шосе, ст.метро "Дніпро" </t>
  </si>
  <si>
    <t>1.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2.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3.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
4. Земельна ділянка, що стане власністю Іпотекодавця в майбутньому,  для будівництва і обслуговування житлового будинку, господарських будівель і споруд, загальною площею 0,25 га, що розташована на території Київської області, Макарівського району, с. Колонщина
Відомості в державному реєстрі іпотек та заборон відчуження наявні</t>
  </si>
  <si>
    <t>1. Житловий будинок з надвірними будівлями та спорудами (кан.колодязь,свердловина, огорожа, вимощення), загальною площею 393,5 кв.м., жилою- 72,9 кв.м.
, який знаходиться за адресою: Київська обл.,Обухівський р-н, с.Нові Безрадичі,вул.Підгірна
Відомості з державного реєстру іпотек та заборон відчуження наявні;
2. Земельна ділянка, яка стане власністю Іпотекодавця в майбутньому, для будівництва та обслуговування житлового будинку і господарських споруд загальною площею 0,1500 га, яка знаходиться за адресою:
Київська обл.,Обухівський р-н, Старобезрадічівська сільська рада,с.Нові Безрадичі,вул.Підгірна
Відомості з державного реєстру іпотек та заборон відчуження наявні
Земельна ділянка відсутня в ДЗК</t>
  </si>
  <si>
    <t>Земельна ділянка для ведення садівництва загальною площею 1.6804 га, яка знаходиться за адресою: Київська обл., Обухівський р-н, Нещерівська сільська рада, СТ "Українська земля"
Відомості в державному реєстрі іпотек та заборон відчуження наявні
Земельна ділянка відсутня в ДЗК</t>
  </si>
  <si>
    <t>Земельна ділянка для ведення садівництва загальною площею 0,9127 га, яка знаходиться за адресою: Київська обл., Обухівський р-н, Нещерівська сільська рада, СТ "Українська земля"
Відомості в державному реєстрі іпотек та заборон відчуження наявні
Відомості в ДЗК щодо наявності на кадастровій карті земельної ділянки відсутні</t>
  </si>
  <si>
    <t>1. Земельна ділянка для дачного будівництва загальною площею 0,0600га, що розташована за адресою: Київська область, Обухівський район, Козинська селищна рада
Відомості в державному реєстрі іпотек наявні
2. Земельна ділянка для дачного будівництва загальною площею 0,1000га, що розташована за адресою: Київська область, Обухівський район, Козинська селищна рада
Відомості в державному реєстрі іпотек та заборон відчуження наявні
3. Земельна ділянка для дачного будівництва загальною площею 0,1000га, що розташована за адресою: Київська область, Обухівський район, смт.Козин
Відомості в державному реєстрі іпотек та заборон відчуження наявні</t>
  </si>
  <si>
    <t>1. Земельна ділянка, що стане власністю Іпотекодавця в майбутньому, для будівництва та обслуговування житлового будинку та господарських будівель  площею 0,2201 га, що розташована за адресою: Київська область,
Києво­ Святошинський р-н, с. Михайлівка- Рубежівка, вул. Карла Маркса
Відомості в державному реєстрі іпотек та заборон відчуження наявні
2. Земельна ділянка, що стане власністю Іпотекодавця в майбутньому, площею 0,2479 га. Цільове призначення:
 1.будівництво та обслуговування житлового будинку та господарських будівель площею 0,22 га;
2.ведення ОПГ площею 0,0279 га,
що розташована за адресою: Київська область,
Києво- Святошинський р-н, с. Михайлівка­ Рубежівка, вул. Карла Маркса.
Відомості в державному реєстрі іпотек та заборон відчуження наявні
В Банку наявні оригінали державних актів на право власності на земельні ділянки:
1. площею 0,22 га,  цільове призначення: будівництво та обслуговування житлового будинку, господарських будівель та споруд;
2.площею 0,0279 га , цільове призначення: ведення особистого селянського господарства.
В Державному земельному кадастрі відсутня інформація про вищезазначені земельні ділянки.</t>
  </si>
  <si>
    <t>1. Земельна ділянка для будівництва і обслуговування жилого будинку, господарських будівель і споруд загальною площею 0,20 га, що знаходиться за адресою: Київська обл., Обухівський р-н, с. Підгірці, вул. Лугова/
Відомості в державному реєстрі іпотек та заборон відчуження наявні.Згідно інформації з ДЗК : площа земельної ділянки 0,2001
2. Земельна ділянка для будівництва і обслуговування жилого будинку, господарських будівель і споруд загальною площею 0,20 га, що знаходиться за адресою: Київська обл., Обухівський р-н, с. Підгірці, вул. Городищенська
Відомості в Державному реєстрі іпотек та заборон відчуження наявні
3. Земельна ділянка для будівництва і обслуговування жилого будинку, господарських будівель і споруд загальною площею 0,12 га, що знаходиться за адресою: Київська обл., Обухівський р-н, с. Підгірцівська сільська рада, с.Романків, вул.Лісова/
Відомості в Державному реєстрі іпотек та заборон відчуження наявні</t>
  </si>
  <si>
    <t>1. Земельна ділянка для будівництва та обслуговування жилого будинку,  господарських будівель і споруд загальною площею 0,1046 га, що розташована за адресою: Київська обл.,Києво-Святошинський р-н, с.Софіївська Борщагівка, вул. Толстого
Відомості в Державному реєстрі іпотек та заборон відчуження наявні. Згідно інформації з ДЗК інший власник зем.ділянки
2. Земельна ділянка для будівництва та обслуговування жилого будинку,  господарчих будівель та споруд загальною площею 0,1291 га, що розташована за адресою: Київська обл.,Києво-Святошинський р-н, с.Софіївська Борщагівка, вул.Ярова
Відомості в Державному реєстрі іпотек та заборон відчуження наявні.  Згідно інформації з ДЗК інший власник зем.ділянки</t>
  </si>
  <si>
    <t>Договір іпотеки визнано недійсним - за рішенням суду.
Група нежилих приміщень (в літ. А) загальною площею 486,10кв.м (підвал :з №1 по №4, ліфт площею 77,50 кв.м.; І-й поверх: з № 1 по №25  площею 408,60 кв.м.) та Нежилі приміщення (в літ.А) загальною площею 217.0 кв.м ( з № 1-№25,
№3а (групи приміщень №66)), що розташовані за адресою: м. Київ, узвіз Кловський</t>
  </si>
  <si>
    <t>Короткий опис застави</t>
  </si>
  <si>
    <t>Житловий будинок літ.А-2 з надвірними побудовами (гараж літ.Б, сарай літ.В, убиральня літ.Г, душ літ.Д) загальною площею 136,90 кв.м, житлова площа 53,70 кв.м та земельна ділянка для будівництва та обслуговування жилого будинку і господарських будівель, загальною площею 0,06 га, к.н., що знаходиться за адресою: м.Донецьк, вул.Серпухівська</t>
  </si>
  <si>
    <t>Двокімнатна квартира загальною площею 49,90 кв.м, житлова площа 29,40 кв.м, що розташована за адресою: м. Донецьк, вул. Щорса, буд.14</t>
  </si>
  <si>
    <t>1.прості іменні акції ВАТ "ПРОГРЕС" (ЄДРПОУ), адреса емітента: Україна, 83000, Донецька область, м.Донецьк, пл.Конституції,1 ) форма випуску акцій - документарна,  у кількості 1 052 742 шт., номінальною  вартістю  0,25 грн кожна,  загальною номінальною вартістю 263 185,50 грн.
2. Житловий будинок, з відповідними до нього надвірними побудовами, загальною площею:725,8 кв.м, житловою площею 361,2 кв.м, що розташований за адресою: Донецька область, Ясинуватський район, с. Спартак, вул. Центральна
3. 4 земельних ділянки, а саме: 
- земельна ділянка загальною площею 0,7320 га для ведення особистого селянського господарства, що  розташована за адресою:  Донецька обл., Ясинуватський р-н., с.Спартак, вул.Центральна; 
- земельна ділянка загальною площею 0,1445 га для будівництва та обслуговування житлового будинку та господарських будівель, що  розташована за адресою:  Донецька обл., Ясинуватський р-н., с.Спартак, вул.Центральна ;
 - земельна ділянка загальною площею 0,0694 га для обслуговування житлового будинку та господарських будівель, що розташована за адресою: Донецька обл., Ясинуватський р-н., с.Спартак, вул.Центральна буд.4;
 - земельна ділянка загальною площею 0,0358 га для ведення особистого селянського господарства,  що  розташована за адресою:  Донецька обл., Ясинуватський р-н., с.Спартак, вул.Центральна буд.6/2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</si>
</sst>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_-;_-* &quot;-&quot;??_₴_-;_-@_-"/>
    <numFmt numFmtId="164" formatCode="_-* #,##0.00\ &quot;грн.&quot;_-;\-* #,##0.00\ &quot;грн.&quot;_-;_-* &quot;-&quot;??\ &quot;грн.&quot;_-;_-@_-"/>
    <numFmt numFmtId="165" formatCode="_-* #,##0.00\ _г_р_н_._-;\-* #,##0.00\ _г_р_н_._-;_-* &quot;-&quot;??\ _г_р_н_._-;_-@_-"/>
    <numFmt numFmtId="166" formatCode="_(* #,##0.00_);_(* \(#,##0.00\);_(* &quot;-&quot;??_);_(@_)"/>
    <numFmt numFmtId="167" formatCode="_-* #,##0\ _₽_-;\-* #,##0\ _₽_-;_-* &quot;-&quot;\ _₽_-;_-@_-"/>
    <numFmt numFmtId="168" formatCode="_-* #,##0.00\ _₽_-;\-* #,##0.00\ _₽_-;_-* &quot;-&quot;??\ _₽_-;_-@_-"/>
    <numFmt numFmtId="169" formatCode="#,##0\ _₽"/>
    <numFmt numFmtId="170" formatCode="_-* #,##0.00_р_._-;\-* #,##0.00_р_._-;_-* &quot;-&quot;??_р_._-;_-@_-"/>
    <numFmt numFmtId="171" formatCode="_([$€]* #,##0.00_);_([$€]* \(#,##0.00\);_([$€]* &quot;-&quot;??_);_(@_)"/>
    <numFmt numFmtId="172" formatCode="_-* #,##0.00\ _₽_-;\-* #,##0.00\ _₽_-;_-* &quot;-&quot;\ _₽_-;_-@_-"/>
  </numFmts>
  <fonts count="97">
    <font>
      <sz val="11"/>
      <color theme="1"/>
      <name val="Calibri"/>
      <family val="2"/>
      <charset val="204"/>
      <scheme val="minor"/>
    </font>
    <font>
      <sz val="11"/>
      <color theme="1"/>
      <name val="Calibri"/>
      <family val="2"/>
      <charset val="204"/>
      <scheme val="minor"/>
    </font>
    <font>
      <b/>
      <sz val="11"/>
      <color theme="1"/>
      <name val="Arial"/>
      <family val="2"/>
      <charset val="204"/>
    </font>
    <font>
      <b/>
      <sz val="11"/>
      <color rgb="FF000000"/>
      <name val="Arial"/>
      <family val="2"/>
      <charset val="204"/>
    </font>
    <font>
      <sz val="9"/>
      <color rgb="FF000000"/>
      <name val="Arial"/>
      <family val="2"/>
      <charset val="204"/>
    </font>
    <font>
      <b/>
      <sz val="9"/>
      <color rgb="FF000000"/>
      <name val="Arial"/>
      <family val="2"/>
      <charset val="204"/>
    </font>
    <font>
      <b/>
      <sz val="8"/>
      <color rgb="FF000000"/>
      <name val="Arial"/>
      <family val="2"/>
      <charset val="204"/>
    </font>
    <font>
      <sz val="8"/>
      <color rgb="FF000000"/>
      <name val="Arial"/>
      <family val="2"/>
      <charset val="204"/>
    </font>
    <font>
      <b/>
      <i/>
      <sz val="9"/>
      <color rgb="FF0070C0"/>
      <name val="Arial"/>
      <family val="2"/>
      <charset val="204"/>
    </font>
    <font>
      <b/>
      <i/>
      <sz val="9"/>
      <color rgb="FF000000"/>
      <name val="Arial"/>
      <family val="2"/>
      <charset val="204"/>
    </font>
    <font>
      <b/>
      <sz val="10"/>
      <color rgb="FF000000"/>
      <name val="Arial"/>
      <family val="2"/>
      <charset val="204"/>
    </font>
    <font>
      <sz val="10"/>
      <color theme="1"/>
      <name val="Arial"/>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name val="Calibri"/>
      <family val="2"/>
      <charset val="204"/>
      <scheme val="minor"/>
    </font>
    <font>
      <sz val="10"/>
      <name val="Calibri"/>
      <family val="2"/>
      <charset val="204"/>
      <scheme val="minor"/>
    </font>
    <font>
      <sz val="8"/>
      <name val="Calibri"/>
      <family val="2"/>
      <charset val="204"/>
      <scheme val="minor"/>
    </font>
    <font>
      <b/>
      <sz val="10"/>
      <color theme="1"/>
      <name val="Times New Roman"/>
      <family val="1"/>
      <charset val="204"/>
    </font>
    <font>
      <sz val="10"/>
      <color theme="1"/>
      <name val="Times New Roman"/>
      <family val="1"/>
      <charset val="204"/>
    </font>
    <font>
      <b/>
      <sz val="11"/>
      <name val="Calibri"/>
      <family val="2"/>
      <charset val="204"/>
      <scheme val="minor"/>
    </font>
    <font>
      <sz val="10"/>
      <name val="Arial"/>
      <family val="2"/>
      <charset val="204"/>
    </font>
    <font>
      <sz val="9"/>
      <color rgb="FF000000"/>
      <name val="Times New Roman"/>
      <family val="1"/>
      <charset val="204"/>
    </font>
    <font>
      <sz val="11"/>
      <color indexed="8"/>
      <name val="Calibri"/>
      <family val="2"/>
      <charset val="204"/>
    </font>
    <font>
      <sz val="11"/>
      <color indexed="9"/>
      <name val="Calibri"/>
      <family val="2"/>
      <charset val="204"/>
    </font>
    <font>
      <sz val="10"/>
      <color rgb="FF000000"/>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sz val="10"/>
      <name val="Arial Cyr"/>
      <family val="2"/>
      <charset val="204"/>
    </font>
    <font>
      <sz val="10"/>
      <name val="UkrainianAntiqua"/>
      <charset val="204"/>
    </font>
    <font>
      <sz val="9"/>
      <color indexed="8"/>
      <name val="Arial"/>
      <family val="2"/>
      <charset val="204"/>
    </font>
    <font>
      <sz val="10"/>
      <color theme="1"/>
      <name val="Arial Cyr"/>
      <family val="2"/>
    </font>
    <font>
      <b/>
      <sz val="9"/>
      <color rgb="FF000000"/>
      <name val="Consolas"/>
      <family val="2"/>
      <charset val="204"/>
    </font>
    <font>
      <sz val="9"/>
      <color rgb="FF000000"/>
      <name val="Consolas"/>
      <family val="2"/>
      <charset val="204"/>
    </font>
    <font>
      <sz val="11"/>
      <color indexed="8"/>
      <name val="Calibri"/>
      <family val="2"/>
    </font>
    <font>
      <sz val="10"/>
      <color indexed="8"/>
      <name val="Arial"/>
      <family val="2"/>
      <charset val="204"/>
    </font>
    <font>
      <sz val="9"/>
      <color rgb="FF000000"/>
      <name val="Lucida Console"/>
      <family val="2"/>
      <charset val="204"/>
    </font>
    <font>
      <sz val="10"/>
      <name val="Helv"/>
      <charset val="204"/>
    </font>
    <font>
      <sz val="8"/>
      <color indexed="8"/>
      <name val="Arial"/>
      <family val="2"/>
      <charset val="204"/>
    </font>
    <font>
      <b/>
      <sz val="8"/>
      <color theme="1"/>
      <name val="Calibri"/>
      <family val="2"/>
      <charset val="204"/>
      <scheme val="minor"/>
    </font>
    <font>
      <b/>
      <sz val="8"/>
      <name val="Arial"/>
      <family val="2"/>
      <charset val="204"/>
    </font>
    <font>
      <sz val="12"/>
      <color theme="1"/>
      <name val="Times New Roman"/>
      <family val="1"/>
      <charset val="204"/>
    </font>
    <font>
      <b/>
      <sz val="11"/>
      <color rgb="FFFF0000"/>
      <name val="Calibri"/>
      <family val="2"/>
      <charset val="204"/>
      <scheme val="minor"/>
    </font>
    <font>
      <sz val="11"/>
      <color theme="1"/>
      <name val="Times New Roman"/>
      <family val="1"/>
      <charset val="204"/>
    </font>
    <font>
      <b/>
      <sz val="11"/>
      <color theme="1"/>
      <name val="Times New Roman"/>
      <family val="1"/>
      <charset val="204"/>
    </font>
    <font>
      <sz val="11"/>
      <color rgb="FF000000"/>
      <name val="Calibri"/>
      <family val="2"/>
      <scheme val="minor"/>
    </font>
    <font>
      <sz val="10"/>
      <name val="Arial Cyr"/>
      <family val="2"/>
      <charset val="204"/>
    </font>
    <font>
      <sz val="11"/>
      <color theme="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8"/>
      <color theme="3"/>
      <name val="Cambria"/>
      <family val="2"/>
      <scheme val="major"/>
    </font>
    <font>
      <sz val="11"/>
      <color rgb="FF9C6500"/>
      <name val="Calibri"/>
      <family val="2"/>
      <scheme val="minor"/>
    </font>
    <font>
      <sz val="11"/>
      <color rgb="FF9C0006"/>
      <name val="Calibri"/>
      <family val="2"/>
      <scheme val="minor"/>
    </font>
    <font>
      <i/>
      <sz val="11"/>
      <color rgb="FF7F7F7F"/>
      <name val="Calibri"/>
      <family val="2"/>
      <scheme val="minor"/>
    </font>
    <font>
      <sz val="11"/>
      <color rgb="FFFA7D00"/>
      <name val="Calibri"/>
      <family val="2"/>
      <scheme val="minor"/>
    </font>
    <font>
      <sz val="11"/>
      <color rgb="FFFF0000"/>
      <name val="Calibri"/>
      <family val="2"/>
      <scheme val="minor"/>
    </font>
    <font>
      <sz val="11"/>
      <color rgb="FF006100"/>
      <name val="Calibri"/>
      <family val="2"/>
      <scheme val="minor"/>
    </font>
    <font>
      <sz val="11"/>
      <name val="Times New Roman"/>
      <family val="1"/>
      <charset val="204"/>
    </font>
    <font>
      <sz val="11"/>
      <name val="Calibri"/>
      <family val="2"/>
      <charset val="204"/>
    </font>
    <font>
      <sz val="12"/>
      <name val="Times New Roman"/>
      <family val="1"/>
      <charset val="204"/>
    </font>
    <font>
      <b/>
      <sz val="11"/>
      <name val="Calibri"/>
      <family val="2"/>
      <charset val="204"/>
    </font>
    <font>
      <sz val="10"/>
      <name val="Times New Roman"/>
      <family val="1"/>
      <charset val="204"/>
    </font>
    <font>
      <sz val="8"/>
      <color theme="1"/>
      <name val="Times New Roman"/>
      <family val="1"/>
      <charset val="204"/>
    </font>
  </fonts>
  <fills count="7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D13F"/>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3D3D3"/>
        <bgColor rgb="FFFFFFFF"/>
      </patternFill>
    </fill>
    <fill>
      <patternFill patternType="solid">
        <fgColor rgb="FFFFFFFF"/>
        <bgColor rgb="FFFFFFFF"/>
      </patternFill>
    </fill>
  </fills>
  <borders count="77">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550">
    <xf numFmtId="0" fontId="0" fillId="0" borderId="0"/>
    <xf numFmtId="168" fontId="1" fillId="0" borderId="0" applyFont="0" applyFill="0" applyBorder="0" applyAlignment="0" applyProtection="0"/>
    <xf numFmtId="0" fontId="12" fillId="0" borderId="0" applyNumberFormat="0" applyFill="0" applyBorder="0" applyAlignment="0" applyProtection="0"/>
    <xf numFmtId="0" fontId="13" fillId="0" borderId="55" applyNumberFormat="0" applyFill="0" applyAlignment="0" applyProtection="0"/>
    <xf numFmtId="0" fontId="14" fillId="0" borderId="56" applyNumberFormat="0" applyFill="0" applyAlignment="0" applyProtection="0"/>
    <xf numFmtId="0" fontId="15" fillId="0" borderId="57" applyNumberFormat="0" applyFill="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58" applyNumberFormat="0" applyAlignment="0" applyProtection="0"/>
    <xf numFmtId="0" fontId="20" fillId="11" borderId="59" applyNumberFormat="0" applyAlignment="0" applyProtection="0"/>
    <xf numFmtId="0" fontId="21" fillId="11" borderId="58" applyNumberFormat="0" applyAlignment="0" applyProtection="0"/>
    <xf numFmtId="0" fontId="22" fillId="0" borderId="60" applyNumberFormat="0" applyFill="0" applyAlignment="0" applyProtection="0"/>
    <xf numFmtId="0" fontId="23" fillId="12" borderId="61" applyNumberFormat="0" applyAlignment="0" applyProtection="0"/>
    <xf numFmtId="0" fontId="24" fillId="0" borderId="0" applyNumberFormat="0" applyFill="0" applyBorder="0" applyAlignment="0" applyProtection="0"/>
    <xf numFmtId="0" fontId="1" fillId="13" borderId="62" applyNumberFormat="0" applyFont="0" applyAlignment="0" applyProtection="0"/>
    <xf numFmtId="0" fontId="25" fillId="0" borderId="0" applyNumberFormat="0" applyFill="0" applyBorder="0" applyAlignment="0" applyProtection="0"/>
    <xf numFmtId="0" fontId="26" fillId="0" borderId="63" applyNumberFormat="0" applyFill="0" applyAlignment="0" applyProtection="0"/>
    <xf numFmtId="0" fontId="2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7" fillId="37" borderId="0" applyNumberFormat="0" applyBorder="0" applyAlignment="0" applyProtection="0"/>
    <xf numFmtId="0" fontId="11" fillId="0" borderId="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49" borderId="0" applyNumberFormat="0" applyBorder="0" applyAlignment="0" applyProtection="0"/>
    <xf numFmtId="0" fontId="36" fillId="52" borderId="0" applyNumberFormat="0" applyBorder="0" applyAlignment="0" applyProtection="0"/>
    <xf numFmtId="0" fontId="36" fillId="55" borderId="0" applyNumberFormat="0" applyBorder="0" applyAlignment="0" applyProtection="0"/>
    <xf numFmtId="0" fontId="37" fillId="56"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57" borderId="0" applyNumberFormat="0" applyBorder="0" applyAlignment="0" applyProtection="0"/>
    <xf numFmtId="0" fontId="37" fillId="58" borderId="0" applyNumberFormat="0" applyBorder="0" applyAlignment="0" applyProtection="0"/>
    <xf numFmtId="0" fontId="37" fillId="59" borderId="0" applyNumberFormat="0" applyBorder="0" applyAlignment="0" applyProtection="0"/>
    <xf numFmtId="0" fontId="36" fillId="0" borderId="0"/>
    <xf numFmtId="0" fontId="36" fillId="0" borderId="0"/>
    <xf numFmtId="0" fontId="38" fillId="0" borderId="0">
      <alignment horizontal="left" vertical="center"/>
    </xf>
    <xf numFmtId="0" fontId="38" fillId="0" borderId="0">
      <alignment horizontal="right" vertical="center"/>
    </xf>
    <xf numFmtId="0" fontId="35" fillId="0" borderId="0">
      <alignment horizontal="center" vertical="center"/>
    </xf>
    <xf numFmtId="0" fontId="37" fillId="60"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57" borderId="0" applyNumberFormat="0" applyBorder="0" applyAlignment="0" applyProtection="0"/>
    <xf numFmtId="0" fontId="37" fillId="58" borderId="0" applyNumberFormat="0" applyBorder="0" applyAlignment="0" applyProtection="0"/>
    <xf numFmtId="0" fontId="37" fillId="63" borderId="0" applyNumberFormat="0" applyBorder="0" applyAlignment="0" applyProtection="0"/>
    <xf numFmtId="0" fontId="39" fillId="51" borderId="64" applyNumberFormat="0" applyAlignment="0" applyProtection="0"/>
    <xf numFmtId="0" fontId="40" fillId="64" borderId="65" applyNumberFormat="0" applyAlignment="0" applyProtection="0"/>
    <xf numFmtId="0" fontId="41" fillId="64" borderId="64" applyNumberFormat="0" applyAlignment="0" applyProtection="0"/>
    <xf numFmtId="0" fontId="42" fillId="0" borderId="66" applyNumberFormat="0" applyFill="0" applyAlignment="0" applyProtection="0"/>
    <xf numFmtId="0" fontId="43" fillId="0" borderId="67" applyNumberFormat="0" applyFill="0" applyAlignment="0" applyProtection="0"/>
    <xf numFmtId="0" fontId="44" fillId="0" borderId="68" applyNumberFormat="0" applyFill="0" applyAlignment="0" applyProtection="0"/>
    <xf numFmtId="0" fontId="44" fillId="0" borderId="0" applyNumberFormat="0" applyFill="0" applyBorder="0" applyAlignment="0" applyProtection="0"/>
    <xf numFmtId="0" fontId="45" fillId="0" borderId="69" applyNumberFormat="0" applyFill="0" applyAlignment="0" applyProtection="0"/>
    <xf numFmtId="0" fontId="46" fillId="65" borderId="70" applyNumberFormat="0" applyAlignment="0" applyProtection="0"/>
    <xf numFmtId="0" fontId="47" fillId="0" borderId="0" applyNumberFormat="0" applyFill="0" applyBorder="0" applyAlignment="0" applyProtection="0"/>
    <xf numFmtId="0" fontId="48" fillId="66" borderId="0" applyNumberFormat="0" applyBorder="0" applyAlignment="0" applyProtection="0"/>
    <xf numFmtId="0" fontId="49" fillId="0" borderId="0"/>
    <xf numFmtId="0" fontId="49" fillId="0" borderId="0"/>
    <xf numFmtId="0" fontId="34" fillId="0" borderId="0"/>
    <xf numFmtId="0" fontId="50" fillId="47" borderId="0" applyNumberFormat="0" applyBorder="0" applyAlignment="0" applyProtection="0"/>
    <xf numFmtId="0" fontId="51" fillId="0" borderId="0" applyNumberFormat="0" applyFill="0" applyBorder="0" applyAlignment="0" applyProtection="0"/>
    <xf numFmtId="0" fontId="36" fillId="67" borderId="71" applyNumberFormat="0" applyFont="0" applyAlignment="0" applyProtection="0"/>
    <xf numFmtId="0" fontId="52" fillId="0" borderId="72" applyNumberFormat="0" applyFill="0" applyAlignment="0" applyProtection="0"/>
    <xf numFmtId="0" fontId="5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4" fillId="48" borderId="0" applyNumberFormat="0" applyBorder="0" applyAlignment="0" applyProtection="0"/>
    <xf numFmtId="0" fontId="55" fillId="0" borderId="0"/>
    <xf numFmtId="167" fontId="55" fillId="0" borderId="0" applyFont="0" applyFill="0" applyBorder="0" applyAlignment="0" applyProtection="0"/>
    <xf numFmtId="165" fontId="1" fillId="0" borderId="0" applyFont="0" applyFill="0" applyBorder="0" applyAlignment="0" applyProtection="0"/>
    <xf numFmtId="0" fontId="34" fillId="0" borderId="0"/>
    <xf numFmtId="0" fontId="56" fillId="0" borderId="0"/>
    <xf numFmtId="0" fontId="37" fillId="59" borderId="0" applyNumberFormat="0" applyBorder="0" applyAlignment="0" applyProtection="0"/>
    <xf numFmtId="0" fontId="37" fillId="58" borderId="0" applyNumberFormat="0" applyBorder="0" applyAlignment="0" applyProtection="0"/>
    <xf numFmtId="0" fontId="37" fillId="57" borderId="0" applyNumberFormat="0" applyBorder="0" applyAlignment="0" applyProtection="0"/>
    <xf numFmtId="0" fontId="37" fillId="54" borderId="0" applyNumberFormat="0" applyBorder="0" applyAlignment="0" applyProtection="0"/>
    <xf numFmtId="0" fontId="37" fillId="53" borderId="0" applyNumberFormat="0" applyBorder="0" applyAlignment="0" applyProtection="0"/>
    <xf numFmtId="0" fontId="37" fillId="56" borderId="0" applyNumberFormat="0" applyBorder="0" applyAlignment="0" applyProtection="0"/>
    <xf numFmtId="165" fontId="36" fillId="0" borderId="0" applyFont="0" applyFill="0" applyBorder="0" applyAlignment="0" applyProtection="0"/>
    <xf numFmtId="170" fontId="1" fillId="0" borderId="0" applyFont="0" applyFill="0" applyBorder="0" applyAlignment="0" applyProtection="0"/>
    <xf numFmtId="0" fontId="56" fillId="0" borderId="0"/>
    <xf numFmtId="0" fontId="36" fillId="55" borderId="0" applyNumberFormat="0" applyBorder="0" applyAlignment="0" applyProtection="0"/>
    <xf numFmtId="0" fontId="36" fillId="52" borderId="0" applyNumberFormat="0" applyBorder="0" applyAlignment="0" applyProtection="0"/>
    <xf numFmtId="0" fontId="36" fillId="49" borderId="0" applyNumberFormat="0" applyBorder="0" applyAlignment="0" applyProtection="0"/>
    <xf numFmtId="0" fontId="36" fillId="54" borderId="0" applyNumberFormat="0" applyBorder="0" applyAlignment="0" applyProtection="0"/>
    <xf numFmtId="0" fontId="36" fillId="53" borderId="0" applyNumberFormat="0" applyBorder="0" applyAlignment="0" applyProtection="0"/>
    <xf numFmtId="0" fontId="36" fillId="52" borderId="0" applyNumberFormat="0" applyBorder="0" applyAlignment="0" applyProtection="0"/>
    <xf numFmtId="0" fontId="36" fillId="51" borderId="0" applyNumberFormat="0" applyBorder="0" applyAlignment="0" applyProtection="0"/>
    <xf numFmtId="0" fontId="36" fillId="50" borderId="0" applyNumberFormat="0" applyBorder="0" applyAlignment="0" applyProtection="0"/>
    <xf numFmtId="0" fontId="36" fillId="49" borderId="0" applyNumberFormat="0" applyBorder="0" applyAlignment="0" applyProtection="0"/>
    <xf numFmtId="0" fontId="36" fillId="48" borderId="0" applyNumberFormat="0" applyBorder="0" applyAlignment="0" applyProtection="0"/>
    <xf numFmtId="0" fontId="36" fillId="47" borderId="0" applyNumberFormat="0" applyBorder="0" applyAlignment="0" applyProtection="0"/>
    <xf numFmtId="0" fontId="36" fillId="46" borderId="0" applyNumberFormat="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0" fontId="1" fillId="0" borderId="0"/>
    <xf numFmtId="166" fontId="55" fillId="0" borderId="0" applyFont="0" applyFill="0" applyBorder="0" applyAlignment="0" applyProtection="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36" fillId="0" borderId="0" applyFont="0" applyFill="0" applyBorder="0" applyAlignment="0" applyProtection="0"/>
    <xf numFmtId="0" fontId="56" fillId="0" borderId="0"/>
    <xf numFmtId="165" fontId="1" fillId="0" borderId="0" applyFont="0" applyFill="0" applyBorder="0" applyAlignment="0" applyProtection="0"/>
    <xf numFmtId="0" fontId="11" fillId="0" borderId="0"/>
    <xf numFmtId="0" fontId="56" fillId="0" borderId="0"/>
    <xf numFmtId="0" fontId="11" fillId="0" borderId="0"/>
    <xf numFmtId="170" fontId="1" fillId="0" borderId="0" applyFont="0" applyFill="0" applyBorder="0" applyAlignment="0" applyProtection="0"/>
    <xf numFmtId="0" fontId="37" fillId="60"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57" borderId="0" applyNumberFormat="0" applyBorder="0" applyAlignment="0" applyProtection="0"/>
    <xf numFmtId="0" fontId="37" fillId="58" borderId="0" applyNumberFormat="0" applyBorder="0" applyAlignment="0" applyProtection="0"/>
    <xf numFmtId="0" fontId="37" fillId="63" borderId="0" applyNumberFormat="0" applyBorder="0" applyAlignment="0" applyProtection="0"/>
    <xf numFmtId="0" fontId="50" fillId="47" borderId="0" applyNumberFormat="0" applyBorder="0" applyAlignment="0" applyProtection="0"/>
    <xf numFmtId="0" fontId="41" fillId="64" borderId="64" applyNumberFormat="0" applyAlignment="0" applyProtection="0"/>
    <xf numFmtId="0" fontId="46" fillId="65" borderId="70" applyNumberFormat="0" applyAlignment="0" applyProtection="0"/>
    <xf numFmtId="171" fontId="34" fillId="0" borderId="0" applyFont="0" applyFill="0" applyBorder="0" applyAlignment="0" applyProtection="0"/>
    <xf numFmtId="0" fontId="51" fillId="0" borderId="0" applyNumberFormat="0" applyFill="0" applyBorder="0" applyAlignment="0" applyProtection="0"/>
    <xf numFmtId="0" fontId="54" fillId="48" borderId="0" applyNumberFormat="0" applyBorder="0" applyAlignment="0" applyProtection="0"/>
    <xf numFmtId="0" fontId="42" fillId="0" borderId="66" applyNumberFormat="0" applyFill="0" applyAlignment="0" applyProtection="0"/>
    <xf numFmtId="0" fontId="43" fillId="0" borderId="67" applyNumberFormat="0" applyFill="0" applyAlignment="0" applyProtection="0"/>
    <xf numFmtId="0" fontId="44" fillId="0" borderId="68" applyNumberFormat="0" applyFill="0" applyAlignment="0" applyProtection="0"/>
    <xf numFmtId="0" fontId="44" fillId="0" borderId="0" applyNumberFormat="0" applyFill="0" applyBorder="0" applyAlignment="0" applyProtection="0"/>
    <xf numFmtId="0" fontId="39" fillId="51" borderId="64" applyNumberFormat="0" applyAlignment="0" applyProtection="0"/>
    <xf numFmtId="0" fontId="52" fillId="0" borderId="72" applyNumberFormat="0" applyFill="0" applyAlignment="0" applyProtection="0"/>
    <xf numFmtId="0" fontId="48" fillId="66" borderId="0" applyNumberFormat="0" applyBorder="0" applyAlignment="0" applyProtection="0"/>
    <xf numFmtId="0" fontId="57" fillId="0" borderId="0"/>
    <xf numFmtId="0" fontId="34" fillId="67" borderId="71" applyNumberFormat="0" applyFont="0" applyAlignment="0" applyProtection="0"/>
    <xf numFmtId="0" fontId="40" fillId="64" borderId="65" applyNumberFormat="0" applyAlignment="0" applyProtection="0"/>
    <xf numFmtId="0" fontId="47" fillId="0" borderId="0" applyNumberFormat="0" applyFill="0" applyBorder="0" applyAlignment="0" applyProtection="0"/>
    <xf numFmtId="0" fontId="45" fillId="0" borderId="69" applyNumberFormat="0" applyFill="0" applyAlignment="0" applyProtection="0"/>
    <xf numFmtId="0" fontId="53" fillId="0" borderId="0" applyNumberForma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4" fillId="0" borderId="0"/>
    <xf numFmtId="0" fontId="58" fillId="0" borderId="0"/>
    <xf numFmtId="0" fontId="58" fillId="0" borderId="0"/>
    <xf numFmtId="0" fontId="58" fillId="0" borderId="0"/>
    <xf numFmtId="0" fontId="58" fillId="0" borderId="0"/>
    <xf numFmtId="0" fontId="58" fillId="0" borderId="0"/>
    <xf numFmtId="0" fontId="59" fillId="0" borderId="0"/>
    <xf numFmtId="0" fontId="34" fillId="0" borderId="0"/>
    <xf numFmtId="0" fontId="58" fillId="0" borderId="0"/>
    <xf numFmtId="0" fontId="55"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34" fillId="67" borderId="71" applyNumberFormat="0" applyFont="0" applyAlignment="0" applyProtection="0"/>
    <xf numFmtId="170"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49" borderId="0" applyNumberFormat="0" applyBorder="0" applyAlignment="0" applyProtection="0"/>
    <xf numFmtId="0" fontId="36" fillId="52" borderId="0" applyNumberFormat="0" applyBorder="0" applyAlignment="0" applyProtection="0"/>
    <xf numFmtId="0" fontId="36" fillId="55" borderId="0" applyNumberFormat="0" applyBorder="0" applyAlignment="0" applyProtection="0"/>
    <xf numFmtId="0" fontId="55" fillId="0" borderId="0"/>
    <xf numFmtId="0" fontId="34" fillId="0" borderId="0"/>
    <xf numFmtId="166" fontId="55"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4" fontId="61" fillId="69" borderId="73">
      <alignment horizontal="right" vertical="center"/>
      <protection locked="0"/>
    </xf>
    <xf numFmtId="0" fontId="60" fillId="68" borderId="73">
      <alignment horizontal="center" vertical="center"/>
      <protection locked="0"/>
    </xf>
    <xf numFmtId="4" fontId="61" fillId="69" borderId="73">
      <alignment horizontal="right"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166" fontId="55"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56" fillId="0" borderId="0"/>
    <xf numFmtId="166" fontId="1" fillId="0" borderId="0" applyFont="0" applyFill="0" applyBorder="0" applyAlignment="0" applyProtection="0"/>
    <xf numFmtId="0" fontId="1" fillId="0" borderId="0"/>
    <xf numFmtId="0" fontId="1" fillId="0" borderId="0"/>
    <xf numFmtId="166" fontId="62" fillId="0" borderId="0" applyFont="0" applyFill="0" applyBorder="0" applyAlignment="0" applyProtection="0"/>
    <xf numFmtId="0" fontId="63" fillId="0" borderId="0"/>
    <xf numFmtId="0" fontId="61" fillId="0" borderId="0">
      <alignmen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61" fillId="69" borderId="73">
      <alignment vertical="distributed"/>
      <protection locked="0"/>
    </xf>
    <xf numFmtId="0" fontId="61" fillId="69" borderId="73">
      <alignment horizontal="right" vertical="center"/>
      <protection locked="0"/>
    </xf>
    <xf numFmtId="0" fontId="61" fillId="69" borderId="73">
      <alignment horizontal="center" vertical="center"/>
      <protection locked="0"/>
    </xf>
    <xf numFmtId="0" fontId="64" fillId="1" borderId="0">
      <alignment vertical="center" wrapText="1"/>
      <protection locked="0"/>
    </xf>
    <xf numFmtId="0" fontId="61" fillId="0" borderId="0">
      <alignment vertical="center"/>
      <protection locked="0"/>
    </xf>
    <xf numFmtId="166" fontId="63" fillId="0" borderId="0" applyFont="0" applyFill="0" applyBorder="0" applyAlignment="0" applyProtection="0"/>
    <xf numFmtId="0" fontId="63" fillId="0" borderId="0"/>
    <xf numFmtId="4" fontId="61" fillId="69" borderId="73">
      <alignment horizontal="right" vertical="center"/>
      <protection locked="0"/>
    </xf>
    <xf numFmtId="4" fontId="61" fillId="69" borderId="73">
      <alignment horizontal="right" vertical="center"/>
      <protection locked="0"/>
    </xf>
    <xf numFmtId="0" fontId="36" fillId="48" borderId="0" applyNumberFormat="0" applyBorder="0" applyAlignment="0" applyProtection="0"/>
    <xf numFmtId="0" fontId="36" fillId="0" borderId="0"/>
    <xf numFmtId="0" fontId="36" fillId="51" borderId="0" applyNumberFormat="0" applyBorder="0" applyAlignment="0" applyProtection="0"/>
    <xf numFmtId="0" fontId="36" fillId="50" borderId="0" applyNumberFormat="0" applyBorder="0" applyAlignment="0" applyProtection="0"/>
    <xf numFmtId="168" fontId="1" fillId="0" borderId="0" applyFont="0" applyFill="0" applyBorder="0" applyAlignment="0" applyProtection="0"/>
    <xf numFmtId="0" fontId="36" fillId="67" borderId="71" applyNumberFormat="0" applyFont="0" applyAlignment="0" applyProtection="0"/>
    <xf numFmtId="168" fontId="1" fillId="0" borderId="0" applyFont="0" applyFill="0" applyBorder="0" applyAlignment="0" applyProtection="0"/>
    <xf numFmtId="43" fontId="1" fillId="0" borderId="0" applyFont="0" applyFill="0" applyBorder="0" applyAlignment="0" applyProtection="0"/>
    <xf numFmtId="0" fontId="56" fillId="0" borderId="0"/>
    <xf numFmtId="0" fontId="56" fillId="0" borderId="0"/>
    <xf numFmtId="0" fontId="36" fillId="46" borderId="0" applyNumberFormat="0" applyBorder="0" applyAlignment="0" applyProtection="0"/>
    <xf numFmtId="166" fontId="55" fillId="0" borderId="0" applyFont="0" applyFill="0" applyBorder="0" applyAlignment="0" applyProtection="0"/>
    <xf numFmtId="0" fontId="55" fillId="0" borderId="0"/>
    <xf numFmtId="0" fontId="1" fillId="0" borderId="0"/>
    <xf numFmtId="0" fontId="36" fillId="49" borderId="0" applyNumberFormat="0" applyBorder="0" applyAlignment="0" applyProtection="0"/>
    <xf numFmtId="0" fontId="36" fillId="53" borderId="0" applyNumberFormat="0" applyBorder="0" applyAlignment="0" applyProtection="0"/>
    <xf numFmtId="0" fontId="36" fillId="49" borderId="0" applyNumberFormat="0" applyBorder="0" applyAlignment="0" applyProtection="0"/>
    <xf numFmtId="0" fontId="36" fillId="52" borderId="0" applyNumberFormat="0" applyBorder="0" applyAlignment="0" applyProtection="0"/>
    <xf numFmtId="0" fontId="36" fillId="0" borderId="0"/>
    <xf numFmtId="0" fontId="56" fillId="0" borderId="0"/>
    <xf numFmtId="0" fontId="36"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6" fillId="0" borderId="0"/>
    <xf numFmtId="0" fontId="56" fillId="0" borderId="0"/>
    <xf numFmtId="165" fontId="1"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0" fontId="1" fillId="0" borderId="0"/>
    <xf numFmtId="0" fontId="36" fillId="47" borderId="0" applyNumberFormat="0" applyBorder="0" applyAlignment="0" applyProtection="0"/>
    <xf numFmtId="166" fontId="55" fillId="0" borderId="0" applyFont="0" applyFill="0" applyBorder="0" applyAlignment="0" applyProtection="0"/>
    <xf numFmtId="0" fontId="36" fillId="54" borderId="0" applyNumberFormat="0" applyBorder="0" applyAlignment="0" applyProtection="0"/>
    <xf numFmtId="0" fontId="36" fillId="55" borderId="0" applyNumberFormat="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6" fillId="52" borderId="0" applyNumberFormat="0" applyBorder="0" applyAlignment="0" applyProtection="0"/>
    <xf numFmtId="0" fontId="55" fillId="0" borderId="0"/>
    <xf numFmtId="0" fontId="58" fillId="0" borderId="0"/>
    <xf numFmtId="0" fontId="58" fillId="0" borderId="0"/>
    <xf numFmtId="0" fontId="34" fillId="67" borderId="71" applyNumberFormat="0" applyFont="0" applyAlignment="0" applyProtection="0"/>
    <xf numFmtId="166" fontId="34" fillId="0" borderId="0" applyFont="0" applyFill="0" applyBorder="0" applyAlignment="0" applyProtection="0"/>
    <xf numFmtId="0" fontId="55" fillId="0" borderId="0"/>
    <xf numFmtId="0" fontId="55" fillId="0" borderId="0"/>
    <xf numFmtId="0" fontId="36" fillId="67" borderId="71" applyNumberFormat="0" applyFont="0" applyAlignment="0" applyProtection="0"/>
    <xf numFmtId="166" fontId="55"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0" fontId="58" fillId="0" borderId="0"/>
    <xf numFmtId="0" fontId="34" fillId="67" borderId="71" applyNumberFormat="0" applyFont="0" applyAlignment="0" applyProtection="0"/>
    <xf numFmtId="166" fontId="55" fillId="0" borderId="0" applyFont="0" applyFill="0" applyBorder="0" applyAlignment="0" applyProtection="0"/>
    <xf numFmtId="0" fontId="56" fillId="0" borderId="0"/>
    <xf numFmtId="0" fontId="56" fillId="0" borderId="0"/>
    <xf numFmtId="0" fontId="34" fillId="0" borderId="0"/>
    <xf numFmtId="0" fontId="1" fillId="0" borderId="0"/>
    <xf numFmtId="0" fontId="58" fillId="0" borderId="0"/>
    <xf numFmtId="166" fontId="34" fillId="0" borderId="0" applyFont="0" applyFill="0" applyBorder="0" applyAlignment="0" applyProtection="0"/>
    <xf numFmtId="0" fontId="56" fillId="0" borderId="0"/>
    <xf numFmtId="165" fontId="1" fillId="0" borderId="0" applyFont="0" applyFill="0" applyBorder="0" applyAlignment="0" applyProtection="0"/>
    <xf numFmtId="165" fontId="1" fillId="0" borderId="0" applyFont="0" applyFill="0" applyBorder="0" applyAlignment="0" applyProtection="0"/>
    <xf numFmtId="0" fontId="56" fillId="0" borderId="0"/>
    <xf numFmtId="0" fontId="56" fillId="0" borderId="0"/>
    <xf numFmtId="170" fontId="1" fillId="0" borderId="0" applyFont="0" applyFill="0" applyBorder="0" applyAlignment="0" applyProtection="0"/>
    <xf numFmtId="166" fontId="34" fillId="0" borderId="0" applyFont="0" applyFill="0" applyBorder="0" applyAlignment="0" applyProtection="0"/>
    <xf numFmtId="166" fontId="1"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0" fontId="55" fillId="0" borderId="0"/>
    <xf numFmtId="0" fontId="56" fillId="0" borderId="0"/>
    <xf numFmtId="165" fontId="56" fillId="0" borderId="0" applyFont="0" applyFill="0" applyBorder="0" applyAlignment="0" applyProtection="0"/>
    <xf numFmtId="0" fontId="34" fillId="0" borderId="0"/>
    <xf numFmtId="0" fontId="1" fillId="0" borderId="0"/>
    <xf numFmtId="0" fontId="55" fillId="0" borderId="0"/>
    <xf numFmtId="0" fontId="55" fillId="0" borderId="0"/>
    <xf numFmtId="166" fontId="55" fillId="0" borderId="0" applyFont="0" applyFill="0" applyBorder="0" applyAlignment="0" applyProtection="0"/>
    <xf numFmtId="0" fontId="56" fillId="0" borderId="0"/>
    <xf numFmtId="0" fontId="11" fillId="0" borderId="0"/>
    <xf numFmtId="170" fontId="1" fillId="0" borderId="0" applyFont="0" applyFill="0" applyBorder="0" applyAlignment="0" applyProtection="0"/>
    <xf numFmtId="0" fontId="5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56" fillId="0" borderId="0"/>
    <xf numFmtId="0" fontId="56" fillId="0" borderId="0"/>
    <xf numFmtId="0" fontId="11" fillId="0" borderId="0"/>
    <xf numFmtId="0" fontId="11" fillId="0" borderId="0"/>
    <xf numFmtId="0" fontId="11" fillId="0" borderId="0"/>
    <xf numFmtId="166" fontId="1" fillId="0" borderId="0" applyFont="0" applyFill="0" applyBorder="0" applyAlignment="0" applyProtection="0"/>
    <xf numFmtId="0" fontId="63" fillId="0" borderId="0"/>
    <xf numFmtId="0" fontId="34" fillId="0" borderId="0"/>
    <xf numFmtId="171" fontId="34" fillId="0" borderId="0" applyFont="0" applyFill="0" applyBorder="0" applyAlignment="0" applyProtection="0"/>
    <xf numFmtId="0" fontId="34" fillId="67" borderId="71" applyNumberFormat="0" applyFont="0" applyAlignment="0" applyProtection="0"/>
    <xf numFmtId="166" fontId="34" fillId="0" borderId="0" applyFont="0" applyFill="0" applyBorder="0" applyAlignment="0" applyProtection="0"/>
    <xf numFmtId="170" fontId="1" fillId="0" borderId="0" applyFont="0" applyFill="0" applyBorder="0" applyAlignment="0" applyProtection="0"/>
    <xf numFmtId="0" fontId="49" fillId="0" borderId="0"/>
    <xf numFmtId="0" fontId="49" fillId="0" borderId="0"/>
    <xf numFmtId="0" fontId="4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165" fontId="56" fillId="0" borderId="0" applyFont="0" applyFill="0" applyBorder="0" applyAlignment="0" applyProtection="0"/>
    <xf numFmtId="0" fontId="56" fillId="0" borderId="0"/>
    <xf numFmtId="0" fontId="56" fillId="0" borderId="0"/>
    <xf numFmtId="0" fontId="56" fillId="0" borderId="0"/>
    <xf numFmtId="0" fontId="56" fillId="0" borderId="0"/>
    <xf numFmtId="165" fontId="55" fillId="0" borderId="0" applyFont="0" applyFill="0" applyBorder="0" applyAlignment="0" applyProtection="0"/>
    <xf numFmtId="0" fontId="62" fillId="0" borderId="0"/>
    <xf numFmtId="0" fontId="58" fillId="0" borderId="0"/>
    <xf numFmtId="166" fontId="34" fillId="0" borderId="0" applyFont="0" applyFill="0" applyBorder="0" applyAlignment="0" applyProtection="0"/>
    <xf numFmtId="0" fontId="1" fillId="0" borderId="0"/>
    <xf numFmtId="166" fontId="55" fillId="0" borderId="0" applyFont="0" applyFill="0" applyBorder="0" applyAlignment="0" applyProtection="0"/>
    <xf numFmtId="0" fontId="56" fillId="0" borderId="0"/>
    <xf numFmtId="165" fontId="1" fillId="0" borderId="0" applyFont="0" applyFill="0" applyBorder="0" applyAlignment="0" applyProtection="0"/>
    <xf numFmtId="0" fontId="55" fillId="0" borderId="0"/>
    <xf numFmtId="0" fontId="11" fillId="0" borderId="0"/>
    <xf numFmtId="0" fontId="1" fillId="0" borderId="0"/>
    <xf numFmtId="0" fontId="56" fillId="0" borderId="0"/>
    <xf numFmtId="165" fontId="36" fillId="0" borderId="0" applyFont="0" applyFill="0" applyBorder="0" applyAlignment="0" applyProtection="0"/>
    <xf numFmtId="0" fontId="36"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0" fontId="11" fillId="0" borderId="0"/>
    <xf numFmtId="0" fontId="11" fillId="0" borderId="0"/>
    <xf numFmtId="0" fontId="62" fillId="0" borderId="0"/>
    <xf numFmtId="0" fontId="34" fillId="0" borderId="0"/>
    <xf numFmtId="0" fontId="56" fillId="0" borderId="0"/>
    <xf numFmtId="0" fontId="55" fillId="0" borderId="0"/>
    <xf numFmtId="165" fontId="55" fillId="0" borderId="0" applyFont="0" applyFill="0" applyBorder="0" applyAlignment="0" applyProtection="0"/>
    <xf numFmtId="0" fontId="1" fillId="0" borderId="0"/>
    <xf numFmtId="165" fontId="1" fillId="0" borderId="0" applyFont="0" applyFill="0" applyBorder="0" applyAlignment="0" applyProtection="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2" fillId="0" borderId="0"/>
    <xf numFmtId="0" fontId="62" fillId="0" borderId="0"/>
    <xf numFmtId="0" fontId="1" fillId="0" borderId="0"/>
    <xf numFmtId="0" fontId="1" fillId="0" borderId="0"/>
    <xf numFmtId="0" fontId="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5" fillId="0" borderId="0"/>
    <xf numFmtId="0" fontId="11" fillId="0" borderId="0"/>
    <xf numFmtId="0" fontId="62" fillId="0" borderId="0"/>
    <xf numFmtId="0" fontId="11" fillId="0" borderId="0"/>
    <xf numFmtId="0" fontId="62" fillId="0" borderId="0"/>
    <xf numFmtId="43" fontId="1" fillId="0" borderId="0" applyFont="0" applyFill="0" applyBorder="0" applyAlignment="0" applyProtection="0"/>
    <xf numFmtId="0" fontId="56" fillId="0" borderId="0"/>
    <xf numFmtId="0" fontId="1" fillId="0" borderId="0"/>
    <xf numFmtId="165" fontId="36" fillId="0" borderId="0" applyFont="0" applyFill="0" applyBorder="0" applyAlignment="0" applyProtection="0"/>
    <xf numFmtId="0" fontId="59" fillId="0" borderId="0"/>
    <xf numFmtId="0" fontId="34" fillId="0" borderId="0"/>
    <xf numFmtId="0" fontId="55" fillId="0" borderId="0"/>
    <xf numFmtId="166" fontId="34" fillId="0" borderId="0" applyFont="0" applyFill="0" applyBorder="0" applyAlignment="0" applyProtection="0"/>
    <xf numFmtId="0" fontId="63" fillId="0" borderId="0"/>
    <xf numFmtId="0" fontId="56" fillId="0" borderId="0"/>
    <xf numFmtId="0" fontId="55" fillId="0" borderId="0"/>
    <xf numFmtId="0" fontId="34" fillId="0" borderId="0"/>
    <xf numFmtId="0" fontId="34" fillId="67" borderId="71" applyNumberFormat="0" applyFont="0" applyAlignment="0" applyProtection="0"/>
    <xf numFmtId="0" fontId="56" fillId="0" borderId="0"/>
    <xf numFmtId="0" fontId="56" fillId="0" borderId="0"/>
    <xf numFmtId="0" fontId="56" fillId="0" borderId="0"/>
    <xf numFmtId="0" fontId="1" fillId="0" borderId="0"/>
    <xf numFmtId="0" fontId="62" fillId="0" borderId="0"/>
    <xf numFmtId="0" fontId="56" fillId="0" borderId="0"/>
    <xf numFmtId="0" fontId="1" fillId="0" borderId="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2" fillId="0" borderId="0"/>
    <xf numFmtId="0" fontId="1" fillId="0" borderId="0"/>
    <xf numFmtId="0" fontId="1" fillId="0" borderId="0"/>
    <xf numFmtId="165" fontId="1" fillId="0" borderId="0" applyFont="0" applyFill="0" applyBorder="0" applyAlignment="0" applyProtection="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49" fillId="0" borderId="0"/>
    <xf numFmtId="0" fontId="49" fillId="0" borderId="0"/>
    <xf numFmtId="0" fontId="49" fillId="0" borderId="0"/>
    <xf numFmtId="0" fontId="34" fillId="0" borderId="0"/>
    <xf numFmtId="0" fontId="55" fillId="0" borderId="0"/>
    <xf numFmtId="0" fontId="1" fillId="0" borderId="0"/>
    <xf numFmtId="165" fontId="1" fillId="0" borderId="0" applyFont="0" applyFill="0" applyBorder="0" applyAlignment="0" applyProtection="0"/>
    <xf numFmtId="0" fontId="62" fillId="0" borderId="0"/>
    <xf numFmtId="0" fontId="62" fillId="0" borderId="0"/>
    <xf numFmtId="0" fontId="1" fillId="0" borderId="0"/>
    <xf numFmtId="0" fontId="34" fillId="67" borderId="71" applyNumberFormat="0" applyFont="0" applyAlignment="0" applyProtection="0"/>
    <xf numFmtId="0" fontId="56" fillId="0" borderId="0"/>
    <xf numFmtId="0" fontId="56" fillId="0" borderId="0"/>
    <xf numFmtId="0" fontId="56" fillId="0" borderId="0"/>
    <xf numFmtId="0" fontId="1" fillId="0" borderId="0"/>
    <xf numFmtId="0" fontId="1" fillId="0" borderId="0"/>
    <xf numFmtId="165" fontId="1" fillId="0" borderId="0" applyFont="0" applyFill="0" applyBorder="0" applyAlignment="0" applyProtection="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2" fillId="0" borderId="0"/>
    <xf numFmtId="0" fontId="1" fillId="0" borderId="0"/>
    <xf numFmtId="0" fontId="1" fillId="0" borderId="0"/>
    <xf numFmtId="165" fontId="1" fillId="0" borderId="0" applyFont="0" applyFill="0" applyBorder="0" applyAlignment="0" applyProtection="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62" fillId="0" borderId="0"/>
    <xf numFmtId="0" fontId="55" fillId="0" borderId="0"/>
    <xf numFmtId="0" fontId="62" fillId="0" borderId="0"/>
    <xf numFmtId="0" fontId="1" fillId="0" borderId="0"/>
    <xf numFmtId="0" fontId="1" fillId="0" borderId="0"/>
    <xf numFmtId="0" fontId="1" fillId="0" borderId="0"/>
    <xf numFmtId="0" fontId="56" fillId="0" borderId="0"/>
    <xf numFmtId="168" fontId="1" fillId="0" borderId="0" applyFont="0" applyFill="0" applyBorder="0" applyAlignment="0" applyProtection="0"/>
    <xf numFmtId="0" fontId="34" fillId="0" borderId="0"/>
    <xf numFmtId="0" fontId="34" fillId="67" borderId="71" applyNumberFormat="0" applyFont="0" applyAlignment="0" applyProtection="0"/>
    <xf numFmtId="0" fontId="56" fillId="0" borderId="0"/>
    <xf numFmtId="0" fontId="1" fillId="0" borderId="0"/>
    <xf numFmtId="0" fontId="1" fillId="0" borderId="0"/>
    <xf numFmtId="0" fontId="1" fillId="13" borderId="62"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0" borderId="0"/>
    <xf numFmtId="0" fontId="49" fillId="0" borderId="0"/>
    <xf numFmtId="0" fontId="49" fillId="0" borderId="0"/>
    <xf numFmtId="0" fontId="4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165" fontId="56" fillId="0" borderId="0" applyFont="0" applyFill="0" applyBorder="0" applyAlignment="0" applyProtection="0"/>
    <xf numFmtId="0" fontId="56" fillId="0" borderId="0"/>
    <xf numFmtId="0" fontId="56" fillId="0" borderId="0"/>
    <xf numFmtId="0" fontId="56" fillId="0" borderId="0"/>
    <xf numFmtId="0" fontId="56" fillId="0" borderId="0"/>
    <xf numFmtId="0" fontId="49" fillId="0" borderId="0"/>
    <xf numFmtId="0" fontId="49" fillId="0" borderId="0"/>
    <xf numFmtId="0" fontId="49" fillId="0" borderId="0"/>
    <xf numFmtId="0" fontId="56" fillId="0" borderId="0"/>
    <xf numFmtId="0" fontId="56" fillId="0" borderId="0"/>
    <xf numFmtId="0" fontId="56" fillId="0" borderId="0"/>
    <xf numFmtId="0" fontId="56" fillId="0" borderId="0"/>
    <xf numFmtId="0" fontId="56" fillId="0" borderId="0"/>
    <xf numFmtId="0" fontId="49"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9" fillId="0" borderId="0"/>
    <xf numFmtId="0" fontId="56" fillId="0" borderId="0"/>
    <xf numFmtId="0" fontId="56" fillId="0" borderId="0"/>
    <xf numFmtId="0" fontId="49" fillId="0" borderId="0"/>
    <xf numFmtId="0" fontId="56" fillId="0" borderId="0"/>
    <xf numFmtId="165" fontId="56" fillId="0" borderId="0" applyFont="0" applyFill="0" applyBorder="0" applyAlignment="0" applyProtection="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165" fontId="56" fillId="0" borderId="0" applyFont="0" applyFill="0" applyBorder="0" applyAlignment="0" applyProtection="0"/>
    <xf numFmtId="0" fontId="56" fillId="0" borderId="0"/>
    <xf numFmtId="0" fontId="56" fillId="0" borderId="0"/>
    <xf numFmtId="0" fontId="56" fillId="0" borderId="0"/>
    <xf numFmtId="0" fontId="56" fillId="0" borderId="0"/>
    <xf numFmtId="166" fontId="55" fillId="0" borderId="0" applyFont="0" applyFill="0" applyBorder="0" applyAlignment="0" applyProtection="0"/>
    <xf numFmtId="0" fontId="1" fillId="0" borderId="0"/>
    <xf numFmtId="166" fontId="34" fillId="0" borderId="0" applyFont="0" applyFill="0" applyBorder="0" applyAlignment="0" applyProtection="0"/>
    <xf numFmtId="165" fontId="36" fillId="0" borderId="0" applyFont="0" applyFill="0" applyBorder="0" applyAlignment="0" applyProtection="0"/>
    <xf numFmtId="0" fontId="55" fillId="0" borderId="0"/>
    <xf numFmtId="0" fontId="1" fillId="0" borderId="0"/>
    <xf numFmtId="0" fontId="58" fillId="0" borderId="0"/>
    <xf numFmtId="0" fontId="56" fillId="0" borderId="0"/>
    <xf numFmtId="0" fontId="56" fillId="0" borderId="0"/>
    <xf numFmtId="0" fontId="34"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6" fontId="34"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0" fontId="58" fillId="0" borderId="0"/>
    <xf numFmtId="0" fontId="34" fillId="67" borderId="71" applyNumberFormat="0" applyFont="0" applyAlignment="0" applyProtection="0"/>
    <xf numFmtId="0" fontId="56" fillId="0" borderId="0"/>
    <xf numFmtId="165" fontId="1" fillId="0" borderId="0" applyFont="0" applyFill="0" applyBorder="0" applyAlignment="0" applyProtection="0"/>
    <xf numFmtId="0" fontId="56" fillId="0" borderId="0"/>
    <xf numFmtId="165" fontId="36" fillId="0" borderId="0" applyFont="0" applyFill="0" applyBorder="0" applyAlignment="0" applyProtection="0"/>
    <xf numFmtId="0" fontId="58" fillId="0" borderId="0"/>
    <xf numFmtId="168" fontId="1" fillId="0" borderId="0" applyFont="0" applyFill="0" applyBorder="0" applyAlignment="0" applyProtection="0"/>
    <xf numFmtId="0" fontId="56" fillId="0" borderId="0"/>
    <xf numFmtId="0" fontId="34" fillId="67" borderId="71" applyNumberFormat="0" applyFont="0" applyAlignment="0" applyProtection="0"/>
    <xf numFmtId="0" fontId="55" fillId="0" borderId="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56" fillId="0" borderId="0"/>
    <xf numFmtId="165" fontId="1"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0" fontId="36" fillId="67" borderId="71" applyNumberFormat="0" applyFont="0" applyAlignment="0" applyProtection="0"/>
    <xf numFmtId="0" fontId="56" fillId="0" borderId="0"/>
    <xf numFmtId="0" fontId="56" fillId="0" borderId="0"/>
    <xf numFmtId="0" fontId="11" fillId="0" borderId="0"/>
    <xf numFmtId="168" fontId="1"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8" fontId="1"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0" fontId="1" fillId="0" borderId="0"/>
    <xf numFmtId="0" fontId="1" fillId="0" borderId="0"/>
    <xf numFmtId="0" fontId="55" fillId="0" borderId="0"/>
    <xf numFmtId="0" fontId="56" fillId="0" borderId="0"/>
    <xf numFmtId="0" fontId="11" fillId="0" borderId="0"/>
    <xf numFmtId="166" fontId="34"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0" fontId="36"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56" fillId="0" borderId="0"/>
    <xf numFmtId="0" fontId="55" fillId="0" borderId="0"/>
    <xf numFmtId="165" fontId="1" fillId="0" borderId="0" applyFont="0" applyFill="0" applyBorder="0" applyAlignment="0" applyProtection="0"/>
    <xf numFmtId="168" fontId="1" fillId="0" borderId="0" applyFont="0" applyFill="0" applyBorder="0" applyAlignment="0" applyProtection="0"/>
    <xf numFmtId="0" fontId="11" fillId="0" borderId="0"/>
    <xf numFmtId="0" fontId="56" fillId="0" borderId="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6" fontId="34"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1" fillId="0" borderId="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56" fillId="0" borderId="0"/>
    <xf numFmtId="0" fontId="56" fillId="0" borderId="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5" fontId="1" fillId="0" borderId="0" applyFont="0" applyFill="0" applyBorder="0" applyAlignment="0" applyProtection="0"/>
    <xf numFmtId="0" fontId="56" fillId="0" borderId="0"/>
    <xf numFmtId="165" fontId="36" fillId="0" borderId="0" applyFont="0" applyFill="0" applyBorder="0" applyAlignment="0" applyProtection="0"/>
    <xf numFmtId="168" fontId="1" fillId="0" borderId="0" applyFont="0" applyFill="0" applyBorder="0" applyAlignment="0" applyProtection="0"/>
    <xf numFmtId="0" fontId="56" fillId="0" borderId="0"/>
    <xf numFmtId="170" fontId="1" fillId="0" borderId="0" applyFont="0" applyFill="0" applyBorder="0" applyAlignment="0" applyProtection="0"/>
    <xf numFmtId="166" fontId="55" fillId="0" borderId="0" applyFont="0" applyFill="0" applyBorder="0" applyAlignment="0" applyProtection="0"/>
    <xf numFmtId="0" fontId="58" fillId="0" borderId="0"/>
    <xf numFmtId="170" fontId="1" fillId="0" borderId="0" applyFont="0" applyFill="0" applyBorder="0" applyAlignment="0" applyProtection="0"/>
    <xf numFmtId="165" fontId="36"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56" fillId="0" borderId="0"/>
    <xf numFmtId="0" fontId="58" fillId="0" borderId="0"/>
    <xf numFmtId="165" fontId="1" fillId="0" borderId="0" applyFont="0" applyFill="0" applyBorder="0" applyAlignment="0" applyProtection="0"/>
    <xf numFmtId="165" fontId="1" fillId="0" borderId="0" applyFont="0" applyFill="0" applyBorder="0" applyAlignment="0" applyProtection="0"/>
    <xf numFmtId="0" fontId="56" fillId="0" borderId="0"/>
    <xf numFmtId="166" fontId="5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0" fontId="11" fillId="0" borderId="0"/>
    <xf numFmtId="170" fontId="1" fillId="0" borderId="0" applyFont="0" applyFill="0" applyBorder="0" applyAlignment="0" applyProtection="0"/>
    <xf numFmtId="0" fontId="34" fillId="67" borderId="71" applyNumberFormat="0" applyFont="0" applyAlignment="0" applyProtection="0"/>
    <xf numFmtId="0" fontId="56" fillId="0" borderId="0"/>
    <xf numFmtId="0" fontId="56" fillId="0" borderId="0"/>
    <xf numFmtId="166" fontId="55"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36" fillId="67" borderId="71" applyNumberFormat="0" applyFont="0" applyAlignment="0" applyProtection="0"/>
    <xf numFmtId="0" fontId="55" fillId="0" borderId="0"/>
    <xf numFmtId="0" fontId="56" fillId="0" borderId="0"/>
    <xf numFmtId="165" fontId="36" fillId="0" borderId="0" applyFont="0" applyFill="0" applyBorder="0" applyAlignment="0" applyProtection="0"/>
    <xf numFmtId="170" fontId="1" fillId="0" borderId="0" applyFont="0" applyFill="0" applyBorder="0" applyAlignment="0" applyProtection="0"/>
    <xf numFmtId="0" fontId="11" fillId="0" borderId="0"/>
    <xf numFmtId="0" fontId="56" fillId="0" borderId="0"/>
    <xf numFmtId="0" fontId="11" fillId="0" borderId="0"/>
    <xf numFmtId="165" fontId="36" fillId="0" borderId="0" applyFont="0" applyFill="0" applyBorder="0" applyAlignment="0" applyProtection="0"/>
    <xf numFmtId="0" fontId="11" fillId="0" borderId="0"/>
    <xf numFmtId="0" fontId="56" fillId="0" borderId="0"/>
    <xf numFmtId="165" fontId="36"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66" fontId="34" fillId="0" borderId="0" applyFont="0" applyFill="0" applyBorder="0" applyAlignment="0" applyProtection="0"/>
    <xf numFmtId="0" fontId="56" fillId="0" borderId="0"/>
    <xf numFmtId="165" fontId="1" fillId="0" borderId="0" applyFont="0" applyFill="0" applyBorder="0" applyAlignment="0" applyProtection="0"/>
    <xf numFmtId="170" fontId="1" fillId="0" borderId="0" applyFont="0" applyFill="0" applyBorder="0" applyAlignment="0" applyProtection="0"/>
    <xf numFmtId="0" fontId="1" fillId="0" borderId="0"/>
    <xf numFmtId="165" fontId="1" fillId="0" borderId="0" applyFont="0" applyFill="0" applyBorder="0" applyAlignment="0" applyProtection="0"/>
    <xf numFmtId="166" fontId="55" fillId="0" borderId="0" applyFont="0" applyFill="0" applyBorder="0" applyAlignment="0" applyProtection="0"/>
    <xf numFmtId="0" fontId="55" fillId="0" borderId="0"/>
    <xf numFmtId="0" fontId="56" fillId="0" borderId="0"/>
    <xf numFmtId="168" fontId="1" fillId="0" borderId="0" applyFont="0" applyFill="0" applyBorder="0" applyAlignment="0" applyProtection="0"/>
    <xf numFmtId="0" fontId="58" fillId="0" borderId="0"/>
    <xf numFmtId="165" fontId="1" fillId="0" borderId="0" applyFont="0" applyFill="0" applyBorder="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165" fontId="1"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0" fontId="56" fillId="0" borderId="0"/>
    <xf numFmtId="0" fontId="56" fillId="0" borderId="0"/>
    <xf numFmtId="170" fontId="1"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170" fontId="1"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0" fontId="56" fillId="0" borderId="0"/>
    <xf numFmtId="170" fontId="1" fillId="0" borderId="0" applyFont="0" applyFill="0" applyBorder="0" applyAlignment="0" applyProtection="0"/>
    <xf numFmtId="0" fontId="1" fillId="0" borderId="0"/>
    <xf numFmtId="0" fontId="11" fillId="0" borderId="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0" fontId="55" fillId="0" borderId="0"/>
    <xf numFmtId="165"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0" fontId="11" fillId="0" borderId="0"/>
    <xf numFmtId="170" fontId="1" fillId="0" borderId="0" applyFont="0" applyFill="0" applyBorder="0" applyAlignment="0" applyProtection="0"/>
    <xf numFmtId="0" fontId="56" fillId="0" borderId="0"/>
    <xf numFmtId="165" fontId="1" fillId="0" borderId="0" applyFont="0" applyFill="0" applyBorder="0" applyAlignment="0" applyProtection="0"/>
    <xf numFmtId="0" fontId="56" fillId="0" borderId="0"/>
    <xf numFmtId="166" fontId="55"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66" fontId="34"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56" fillId="0" borderId="0"/>
    <xf numFmtId="170" fontId="1"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6" fillId="0" borderId="0"/>
    <xf numFmtId="165" fontId="36"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0" fontId="58" fillId="0" borderId="0"/>
    <xf numFmtId="165" fontId="36" fillId="0" borderId="0" applyFont="0" applyFill="0" applyBorder="0" applyAlignment="0" applyProtection="0"/>
    <xf numFmtId="0" fontId="56" fillId="0" borderId="0"/>
    <xf numFmtId="0" fontId="56" fillId="0" borderId="0"/>
    <xf numFmtId="0" fontId="56" fillId="0" borderId="0"/>
    <xf numFmtId="0" fontId="58" fillId="0" borderId="0"/>
    <xf numFmtId="0" fontId="56" fillId="0" borderId="0"/>
    <xf numFmtId="165"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0" fontId="58" fillId="0" borderId="0"/>
    <xf numFmtId="0" fontId="34" fillId="67" borderId="71" applyNumberFormat="0" applyFont="0" applyAlignment="0" applyProtection="0"/>
    <xf numFmtId="0" fontId="55" fillId="0" borderId="0"/>
    <xf numFmtId="170"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0" fontId="56" fillId="0" borderId="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36" fillId="0" borderId="0" applyFont="0" applyFill="0" applyBorder="0" applyAlignment="0" applyProtection="0"/>
    <xf numFmtId="0" fontId="1" fillId="0" borderId="0"/>
    <xf numFmtId="166" fontId="55" fillId="0" borderId="0" applyFont="0" applyFill="0" applyBorder="0" applyAlignment="0" applyProtection="0"/>
    <xf numFmtId="0" fontId="36" fillId="67" borderId="71" applyNumberFormat="0" applyFont="0" applyAlignment="0" applyProtection="0"/>
    <xf numFmtId="168" fontId="1" fillId="0" borderId="0" applyFont="0" applyFill="0" applyBorder="0" applyAlignment="0" applyProtection="0"/>
    <xf numFmtId="0" fontId="34" fillId="67" borderId="71" applyNumberFormat="0" applyFont="0" applyAlignment="0" applyProtection="0"/>
    <xf numFmtId="166" fontId="34"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166" fontId="55" fillId="0" borderId="0" applyFont="0" applyFill="0" applyBorder="0" applyAlignment="0" applyProtection="0"/>
    <xf numFmtId="0" fontId="58" fillId="0" borderId="0"/>
    <xf numFmtId="0" fontId="56" fillId="0" borderId="0"/>
    <xf numFmtId="0" fontId="34" fillId="67" borderId="71" applyNumberFormat="0" applyFont="0" applyAlignment="0" applyProtection="0"/>
    <xf numFmtId="0" fontId="55" fillId="0" borderId="0"/>
    <xf numFmtId="166" fontId="55" fillId="0" borderId="0" applyFont="0" applyFill="0" applyBorder="0" applyAlignment="0" applyProtection="0"/>
    <xf numFmtId="166" fontId="55" fillId="0" borderId="0" applyFont="0" applyFill="0" applyBorder="0" applyAlignment="0" applyProtection="0"/>
    <xf numFmtId="0" fontId="56" fillId="0" borderId="0"/>
    <xf numFmtId="165" fontId="1" fillId="0" borderId="0" applyFont="0" applyFill="0" applyBorder="0" applyAlignment="0" applyProtection="0"/>
    <xf numFmtId="0" fontId="11" fillId="0" borderId="0"/>
    <xf numFmtId="165" fontId="36" fillId="0" borderId="0" applyFont="0" applyFill="0" applyBorder="0" applyAlignment="0" applyProtection="0"/>
    <xf numFmtId="170" fontId="1" fillId="0" borderId="0" applyFont="0" applyFill="0" applyBorder="0" applyAlignment="0" applyProtection="0"/>
    <xf numFmtId="0" fontId="56" fillId="0" borderId="0"/>
    <xf numFmtId="165" fontId="1" fillId="0" borderId="0" applyFont="0" applyFill="0" applyBorder="0" applyAlignment="0" applyProtection="0"/>
    <xf numFmtId="0" fontId="56" fillId="0" borderId="0"/>
    <xf numFmtId="170" fontId="1" fillId="0" borderId="0" applyFont="0" applyFill="0" applyBorder="0" applyAlignment="0" applyProtection="0"/>
    <xf numFmtId="170" fontId="1" fillId="0" borderId="0" applyFont="0" applyFill="0" applyBorder="0" applyAlignment="0" applyProtection="0"/>
    <xf numFmtId="0" fontId="58" fillId="0" borderId="0"/>
    <xf numFmtId="166" fontId="55"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0" fontId="56" fillId="0" borderId="0"/>
    <xf numFmtId="0" fontId="56" fillId="0" borderId="0"/>
    <xf numFmtId="166" fontId="55" fillId="0" borderId="0" applyFont="0" applyFill="0" applyBorder="0" applyAlignment="0" applyProtection="0"/>
    <xf numFmtId="0" fontId="58" fillId="0" borderId="0"/>
    <xf numFmtId="0" fontId="58" fillId="0" borderId="0"/>
    <xf numFmtId="0" fontId="1" fillId="0" borderId="0"/>
    <xf numFmtId="168" fontId="1"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0" fontId="56" fillId="0" borderId="0"/>
    <xf numFmtId="170" fontId="1"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0" fontId="58" fillId="0" borderId="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58" fillId="0" borderId="0"/>
    <xf numFmtId="0" fontId="11" fillId="0" borderId="0"/>
    <xf numFmtId="165" fontId="36"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6" fontId="34" fillId="0" borderId="0" applyFont="0" applyFill="0" applyBorder="0" applyAlignment="0" applyProtection="0"/>
    <xf numFmtId="0" fontId="36" fillId="67" borderId="71" applyNumberFormat="0" applyFont="0" applyAlignment="0" applyProtection="0"/>
    <xf numFmtId="165" fontId="36" fillId="0" borderId="0" applyFont="0" applyFill="0" applyBorder="0" applyAlignment="0" applyProtection="0"/>
    <xf numFmtId="0" fontId="56"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4" fillId="67" borderId="71" applyNumberFormat="0" applyFont="0" applyAlignment="0" applyProtection="0"/>
    <xf numFmtId="168" fontId="1" fillId="0" borderId="0" applyFont="0" applyFill="0" applyBorder="0" applyAlignment="0" applyProtection="0"/>
    <xf numFmtId="0" fontId="1" fillId="0" borderId="0"/>
    <xf numFmtId="0" fontId="56" fillId="0" borderId="0"/>
    <xf numFmtId="0" fontId="56" fillId="0" borderId="0"/>
    <xf numFmtId="0" fontId="56" fillId="0" borderId="0"/>
    <xf numFmtId="165" fontId="36"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56" fillId="0" borderId="0"/>
    <xf numFmtId="0" fontId="56" fillId="0" borderId="0"/>
    <xf numFmtId="0" fontId="34" fillId="67" borderId="71" applyNumberFormat="0" applyFont="0" applyAlignment="0" applyProtection="0"/>
    <xf numFmtId="165" fontId="36" fillId="0" borderId="0" applyFont="0" applyFill="0" applyBorder="0" applyAlignment="0" applyProtection="0"/>
    <xf numFmtId="165" fontId="1" fillId="0" borderId="0" applyFont="0" applyFill="0" applyBorder="0" applyAlignment="0" applyProtection="0"/>
    <xf numFmtId="0" fontId="56" fillId="0" borderId="0"/>
    <xf numFmtId="0" fontId="56" fillId="0" borderId="0"/>
    <xf numFmtId="0" fontId="1" fillId="0" borderId="0"/>
    <xf numFmtId="165" fontId="1" fillId="0" borderId="0" applyFont="0" applyFill="0" applyBorder="0" applyAlignment="0" applyProtection="0"/>
    <xf numFmtId="0" fontId="58" fillId="0" borderId="0"/>
    <xf numFmtId="0" fontId="58" fillId="0" borderId="0"/>
    <xf numFmtId="0" fontId="34" fillId="67" borderId="71" applyNumberFormat="0" applyFont="0" applyAlignment="0" applyProtection="0"/>
    <xf numFmtId="0" fontId="56" fillId="0" borderId="0"/>
    <xf numFmtId="165" fontId="36" fillId="0" borderId="0" applyFont="0" applyFill="0" applyBorder="0" applyAlignment="0" applyProtection="0"/>
    <xf numFmtId="0" fontId="56" fillId="0" borderId="0"/>
    <xf numFmtId="166" fontId="34"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0" fontId="55" fillId="0" borderId="0"/>
    <xf numFmtId="165" fontId="1" fillId="0" borderId="0" applyFont="0" applyFill="0" applyBorder="0" applyAlignment="0" applyProtection="0"/>
    <xf numFmtId="0" fontId="36" fillId="67" borderId="71" applyNumberFormat="0" applyFont="0" applyAlignment="0" applyProtection="0"/>
    <xf numFmtId="0" fontId="56" fillId="0" borderId="0"/>
    <xf numFmtId="166" fontId="55" fillId="0" borderId="0" applyFont="0" applyFill="0" applyBorder="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0" fontId="11" fillId="0" borderId="0"/>
    <xf numFmtId="168" fontId="1" fillId="0" borderId="0" applyFont="0" applyFill="0" applyBorder="0" applyAlignment="0" applyProtection="0"/>
    <xf numFmtId="0" fontId="36" fillId="67" borderId="71" applyNumberFormat="0" applyFont="0" applyAlignment="0" applyProtection="0"/>
    <xf numFmtId="0" fontId="55" fillId="0" borderId="0"/>
    <xf numFmtId="165" fontId="36" fillId="0" borderId="0" applyFont="0" applyFill="0" applyBorder="0" applyAlignment="0" applyProtection="0"/>
    <xf numFmtId="0" fontId="56" fillId="0" borderId="0"/>
    <xf numFmtId="170" fontId="1" fillId="0" borderId="0" applyFont="0" applyFill="0" applyBorder="0" applyAlignment="0" applyProtection="0"/>
    <xf numFmtId="0" fontId="11" fillId="0" borderId="0"/>
    <xf numFmtId="0" fontId="58"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6" fillId="67" borderId="71" applyNumberFormat="0" applyFont="0" applyAlignment="0" applyProtection="0"/>
    <xf numFmtId="0" fontId="34" fillId="67" borderId="71" applyNumberFormat="0" applyFont="0" applyAlignment="0" applyProtection="0"/>
    <xf numFmtId="0" fontId="56" fillId="0" borderId="0"/>
    <xf numFmtId="0" fontId="11" fillId="0" borderId="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55" fillId="0" borderId="0"/>
    <xf numFmtId="165" fontId="36" fillId="0" borderId="0" applyFont="0" applyFill="0" applyBorder="0" applyAlignment="0" applyProtection="0"/>
    <xf numFmtId="0" fontId="1" fillId="0" borderId="0"/>
    <xf numFmtId="0" fontId="34" fillId="67" borderId="71" applyNumberFormat="0" applyFont="0" applyAlignment="0" applyProtection="0"/>
    <xf numFmtId="165" fontId="36"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65" fontId="36" fillId="0" borderId="0" applyFont="0" applyFill="0" applyBorder="0" applyAlignment="0" applyProtection="0"/>
    <xf numFmtId="0" fontId="55"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1" fillId="0" borderId="0"/>
    <xf numFmtId="0" fontId="1" fillId="0" borderId="0"/>
    <xf numFmtId="0" fontId="56" fillId="0" borderId="0"/>
    <xf numFmtId="166" fontId="55" fillId="0" borderId="0" applyFont="0" applyFill="0" applyBorder="0" applyAlignment="0" applyProtection="0"/>
    <xf numFmtId="170" fontId="1" fillId="0" borderId="0" applyFont="0" applyFill="0" applyBorder="0" applyAlignment="0" applyProtection="0"/>
    <xf numFmtId="0" fontId="58" fillId="0" borderId="0"/>
    <xf numFmtId="165" fontId="1"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0" fontId="11" fillId="0" borderId="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1" fillId="0" borderId="0"/>
    <xf numFmtId="170" fontId="1" fillId="0" borderId="0" applyFont="0" applyFill="0" applyBorder="0" applyAlignment="0" applyProtection="0"/>
    <xf numFmtId="0" fontId="56" fillId="0" borderId="0"/>
    <xf numFmtId="0" fontId="1" fillId="0" borderId="0"/>
    <xf numFmtId="0" fontId="36" fillId="67" borderId="71" applyNumberFormat="0" applyFont="0" applyAlignment="0" applyProtection="0"/>
    <xf numFmtId="165" fontId="1" fillId="0" borderId="0" applyFont="0" applyFill="0" applyBorder="0" applyAlignment="0" applyProtection="0"/>
    <xf numFmtId="0" fontId="11" fillId="0" borderId="0"/>
    <xf numFmtId="170" fontId="1" fillId="0" borderId="0" applyFont="0" applyFill="0" applyBorder="0" applyAlignment="0" applyProtection="0"/>
    <xf numFmtId="0" fontId="56"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8" fillId="0" borderId="0"/>
    <xf numFmtId="165" fontId="36" fillId="0" borderId="0" applyFont="0" applyFill="0" applyBorder="0" applyAlignment="0" applyProtection="0"/>
    <xf numFmtId="165" fontId="1" fillId="0" borderId="0" applyFont="0" applyFill="0" applyBorder="0" applyAlignment="0" applyProtection="0"/>
    <xf numFmtId="0" fontId="11" fillId="0" borderId="0"/>
    <xf numFmtId="0" fontId="56" fillId="0" borderId="0"/>
    <xf numFmtId="165" fontId="1" fillId="0" borderId="0" applyFont="0" applyFill="0" applyBorder="0" applyAlignment="0" applyProtection="0"/>
    <xf numFmtId="0" fontId="11" fillId="0" borderId="0"/>
    <xf numFmtId="170" fontId="1" fillId="0" borderId="0" applyFont="0" applyFill="0" applyBorder="0" applyAlignment="0" applyProtection="0"/>
    <xf numFmtId="0" fontId="56" fillId="0" borderId="0"/>
    <xf numFmtId="165" fontId="36" fillId="0" borderId="0" applyFont="0" applyFill="0" applyBorder="0" applyAlignment="0" applyProtection="0"/>
    <xf numFmtId="0" fontId="56" fillId="0" borderId="0"/>
    <xf numFmtId="0" fontId="36" fillId="67" borderId="71" applyNumberFormat="0" applyFont="0" applyAlignment="0" applyProtection="0"/>
    <xf numFmtId="0" fontId="1" fillId="0" borderId="0"/>
    <xf numFmtId="165" fontId="36"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0" fontId="56" fillId="0" borderId="0"/>
    <xf numFmtId="165" fontId="1" fillId="0" borderId="0" applyFont="0" applyFill="0" applyBorder="0" applyAlignment="0" applyProtection="0"/>
    <xf numFmtId="166" fontId="55" fillId="0" borderId="0" applyFont="0" applyFill="0" applyBorder="0" applyAlignment="0" applyProtection="0"/>
    <xf numFmtId="0" fontId="56" fillId="0" borderId="0"/>
    <xf numFmtId="165" fontId="1" fillId="0" borderId="0" applyFont="0" applyFill="0" applyBorder="0" applyAlignment="0" applyProtection="0"/>
    <xf numFmtId="0" fontId="11" fillId="0" borderId="0"/>
    <xf numFmtId="0" fontId="55" fillId="0" borderId="0"/>
    <xf numFmtId="0" fontId="11" fillId="0" borderId="0"/>
    <xf numFmtId="0" fontId="34" fillId="67" borderId="71" applyNumberFormat="0" applyFont="0" applyAlignment="0" applyProtection="0"/>
    <xf numFmtId="0" fontId="36" fillId="67" borderId="71" applyNumberFormat="0" applyFont="0" applyAlignment="0" applyProtection="0"/>
    <xf numFmtId="165" fontId="36" fillId="0" borderId="0" applyFont="0" applyFill="0" applyBorder="0" applyAlignment="0" applyProtection="0"/>
    <xf numFmtId="165" fontId="1" fillId="0" borderId="0" applyFont="0" applyFill="0" applyBorder="0" applyAlignment="0" applyProtection="0"/>
    <xf numFmtId="0" fontId="56" fillId="0" borderId="0"/>
    <xf numFmtId="0" fontId="56" fillId="0" borderId="0"/>
    <xf numFmtId="0" fontId="56" fillId="0" borderId="0"/>
    <xf numFmtId="0" fontId="1" fillId="0" borderId="0"/>
    <xf numFmtId="0" fontId="56" fillId="0" borderId="0"/>
    <xf numFmtId="0" fontId="56" fillId="0" borderId="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55" fillId="0" borderId="0"/>
    <xf numFmtId="0" fontId="34" fillId="67" borderId="71" applyNumberFormat="0" applyFont="0" applyAlignment="0" applyProtection="0"/>
    <xf numFmtId="170" fontId="1" fillId="0" borderId="0" applyFont="0" applyFill="0" applyBorder="0" applyAlignment="0" applyProtection="0"/>
    <xf numFmtId="0" fontId="58" fillId="0" borderId="0"/>
    <xf numFmtId="165" fontId="36"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36" fillId="67" borderId="71" applyNumberFormat="0" applyFont="0" applyAlignment="0" applyProtection="0"/>
    <xf numFmtId="0" fontId="55" fillId="0" borderId="0"/>
    <xf numFmtId="0" fontId="58" fillId="0" borderId="0"/>
    <xf numFmtId="165" fontId="36"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165" fontId="1" fillId="0" borderId="0" applyFont="0" applyFill="0" applyBorder="0" applyAlignment="0" applyProtection="0"/>
    <xf numFmtId="0" fontId="34" fillId="67" borderId="71" applyNumberFormat="0" applyFont="0" applyAlignment="0" applyProtection="0"/>
    <xf numFmtId="0" fontId="11" fillId="0" borderId="0"/>
    <xf numFmtId="0" fontId="56" fillId="0" borderId="0"/>
    <xf numFmtId="170" fontId="1" fillId="0" borderId="0" applyFont="0" applyFill="0" applyBorder="0" applyAlignment="0" applyProtection="0"/>
    <xf numFmtId="0" fontId="1" fillId="0" borderId="0"/>
    <xf numFmtId="0" fontId="36" fillId="67" borderId="71" applyNumberFormat="0" applyFont="0" applyAlignment="0" applyProtection="0"/>
    <xf numFmtId="0" fontId="58" fillId="0" borderId="0"/>
    <xf numFmtId="165" fontId="1" fillId="0" borderId="0" applyFont="0" applyFill="0" applyBorder="0" applyAlignment="0" applyProtection="0"/>
    <xf numFmtId="0" fontId="11" fillId="0" borderId="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6" fontId="34" fillId="0" borderId="0" applyFont="0" applyFill="0" applyBorder="0" applyAlignment="0" applyProtection="0"/>
    <xf numFmtId="0" fontId="56" fillId="0" borderId="0"/>
    <xf numFmtId="170"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56" fillId="0" borderId="0"/>
    <xf numFmtId="0" fontId="34" fillId="67" borderId="71" applyNumberFormat="0" applyFont="0" applyAlignment="0" applyProtection="0"/>
    <xf numFmtId="0" fontId="34" fillId="67" borderId="71" applyNumberFormat="0" applyFont="0" applyAlignment="0" applyProtection="0"/>
    <xf numFmtId="0" fontId="56" fillId="0" borderId="0"/>
    <xf numFmtId="0" fontId="11" fillId="0" borderId="0"/>
    <xf numFmtId="0" fontId="34" fillId="67" borderId="71" applyNumberFormat="0" applyFont="0" applyAlignment="0" applyProtection="0"/>
    <xf numFmtId="165"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0" fontId="58" fillId="0" borderId="0"/>
    <xf numFmtId="165" fontId="36"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55" fillId="0" borderId="0"/>
    <xf numFmtId="165" fontId="36"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6" fillId="67" borderId="71" applyNumberFormat="0" applyFont="0" applyAlignment="0" applyProtection="0"/>
    <xf numFmtId="166" fontId="5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4" fillId="0" borderId="0" applyFont="0" applyFill="0" applyBorder="0" applyAlignment="0" applyProtection="0"/>
    <xf numFmtId="0" fontId="11" fillId="0" borderId="0"/>
    <xf numFmtId="0" fontId="56" fillId="0" borderId="0"/>
    <xf numFmtId="0" fontId="34" fillId="67" borderId="71" applyNumberFormat="0" applyFont="0" applyAlignment="0" applyProtection="0"/>
    <xf numFmtId="165" fontId="1" fillId="0" borderId="0" applyFont="0" applyFill="0" applyBorder="0" applyAlignment="0" applyProtection="0"/>
    <xf numFmtId="0" fontId="58" fillId="0" borderId="0"/>
    <xf numFmtId="165" fontId="1" fillId="0" borderId="0" applyFont="0" applyFill="0" applyBorder="0" applyAlignment="0" applyProtection="0"/>
    <xf numFmtId="0" fontId="36" fillId="67" borderId="71" applyNumberFormat="0" applyFont="0" applyAlignment="0" applyProtection="0"/>
    <xf numFmtId="165"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58" fillId="0" borderId="0"/>
    <xf numFmtId="0" fontId="56" fillId="0" borderId="0"/>
    <xf numFmtId="0" fontId="36" fillId="67" borderId="71" applyNumberFormat="0" applyFont="0" applyAlignment="0" applyProtection="0"/>
    <xf numFmtId="165" fontId="1" fillId="0" borderId="0" applyFont="0" applyFill="0" applyBorder="0" applyAlignment="0" applyProtection="0"/>
    <xf numFmtId="170" fontId="1" fillId="0" borderId="0" applyFont="0" applyFill="0" applyBorder="0" applyAlignment="0" applyProtection="0"/>
    <xf numFmtId="0" fontId="1" fillId="0" borderId="0"/>
    <xf numFmtId="170"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55" fillId="0" borderId="0" applyFont="0" applyFill="0" applyBorder="0" applyAlignment="0" applyProtection="0"/>
    <xf numFmtId="0" fontId="56" fillId="0" borderId="0"/>
    <xf numFmtId="170" fontId="1" fillId="0" borderId="0" applyFont="0" applyFill="0" applyBorder="0" applyAlignment="0" applyProtection="0"/>
    <xf numFmtId="165" fontId="36" fillId="0" borderId="0" applyFont="0" applyFill="0" applyBorder="0" applyAlignment="0" applyProtection="0"/>
    <xf numFmtId="0" fontId="55" fillId="0" borderId="0"/>
    <xf numFmtId="170" fontId="1" fillId="0" borderId="0" applyFont="0" applyFill="0" applyBorder="0" applyAlignment="0" applyProtection="0"/>
    <xf numFmtId="0" fontId="36" fillId="67" borderId="71" applyNumberFormat="0" applyFont="0" applyAlignment="0" applyProtection="0"/>
    <xf numFmtId="165" fontId="36" fillId="0" borderId="0" applyFont="0" applyFill="0" applyBorder="0" applyAlignment="0" applyProtection="0"/>
    <xf numFmtId="0" fontId="36"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0" fontId="58" fillId="0" borderId="0"/>
    <xf numFmtId="166" fontId="34" fillId="0" borderId="0" applyFont="0" applyFill="0" applyBorder="0" applyAlignment="0" applyProtection="0"/>
    <xf numFmtId="0" fontId="1" fillId="0" borderId="0"/>
    <xf numFmtId="168"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165" fontId="36" fillId="0" borderId="0" applyFont="0" applyFill="0" applyBorder="0" applyAlignment="0" applyProtection="0"/>
    <xf numFmtId="165" fontId="36" fillId="0" borderId="0" applyFont="0" applyFill="0" applyBorder="0" applyAlignment="0" applyProtection="0"/>
    <xf numFmtId="166" fontId="34" fillId="0" borderId="0" applyFont="0" applyFill="0" applyBorder="0" applyAlignment="0" applyProtection="0"/>
    <xf numFmtId="0" fontId="1" fillId="0" borderId="0"/>
    <xf numFmtId="166" fontId="34" fillId="0" borderId="0" applyFont="0" applyFill="0" applyBorder="0" applyAlignment="0" applyProtection="0"/>
    <xf numFmtId="165" fontId="1" fillId="0" borderId="0" applyFont="0" applyFill="0" applyBorder="0" applyAlignment="0" applyProtection="0"/>
    <xf numFmtId="0" fontId="56" fillId="0" borderId="0"/>
    <xf numFmtId="168" fontId="1" fillId="0" borderId="0" applyFont="0" applyFill="0" applyBorder="0" applyAlignment="0" applyProtection="0"/>
    <xf numFmtId="0" fontId="1" fillId="0" borderId="0"/>
    <xf numFmtId="165" fontId="36" fillId="0" borderId="0" applyFont="0" applyFill="0" applyBorder="0" applyAlignment="0" applyProtection="0"/>
    <xf numFmtId="0" fontId="1" fillId="0" borderId="0"/>
    <xf numFmtId="0" fontId="56" fillId="0" borderId="0"/>
    <xf numFmtId="0" fontId="34"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6" fontId="34" fillId="0" borderId="0" applyFont="0" applyFill="0" applyBorder="0" applyAlignment="0" applyProtection="0"/>
    <xf numFmtId="170" fontId="1" fillId="0" borderId="0" applyFont="0" applyFill="0" applyBorder="0" applyAlignment="0" applyProtection="0"/>
    <xf numFmtId="0" fontId="56" fillId="0" borderId="0"/>
    <xf numFmtId="0" fontId="34" fillId="67" borderId="71" applyNumberFormat="0" applyFont="0" applyAlignment="0" applyProtection="0"/>
    <xf numFmtId="165" fontId="36" fillId="0" borderId="0" applyFont="0" applyFill="0" applyBorder="0" applyAlignment="0" applyProtection="0"/>
    <xf numFmtId="166" fontId="55"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0" fontId="56" fillId="0" borderId="0"/>
    <xf numFmtId="165" fontId="36" fillId="0" borderId="0" applyFont="0" applyFill="0" applyBorder="0" applyAlignment="0" applyProtection="0"/>
    <xf numFmtId="0" fontId="11" fillId="0" borderId="0"/>
    <xf numFmtId="0" fontId="11" fillId="0" borderId="0"/>
    <xf numFmtId="166" fontId="55" fillId="0" borderId="0" applyFont="0" applyFill="0" applyBorder="0" applyAlignment="0" applyProtection="0"/>
    <xf numFmtId="0" fontId="56" fillId="0" borderId="0"/>
    <xf numFmtId="0" fontId="56" fillId="0" borderId="0"/>
    <xf numFmtId="165" fontId="1" fillId="0" borderId="0" applyFont="0" applyFill="0" applyBorder="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0" fontId="34" fillId="67" borderId="71" applyNumberFormat="0" applyFont="0" applyAlignment="0" applyProtection="0"/>
    <xf numFmtId="0" fontId="11" fillId="0" borderId="0"/>
    <xf numFmtId="168" fontId="1" fillId="0" borderId="0" applyFont="0" applyFill="0" applyBorder="0" applyAlignment="0" applyProtection="0"/>
    <xf numFmtId="0" fontId="56" fillId="0" borderId="0"/>
    <xf numFmtId="166" fontId="55"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5" fillId="0" borderId="0"/>
    <xf numFmtId="0" fontId="58" fillId="0" borderId="0"/>
    <xf numFmtId="165" fontId="1" fillId="0" borderId="0" applyFont="0" applyFill="0" applyBorder="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0" fontId="56" fillId="0" borderId="0"/>
    <xf numFmtId="0" fontId="34" fillId="67" borderId="71" applyNumberFormat="0" applyFont="0" applyAlignment="0" applyProtection="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5" fontId="36" fillId="0" borderId="0" applyFont="0" applyFill="0" applyBorder="0" applyAlignment="0" applyProtection="0"/>
    <xf numFmtId="166" fontId="55" fillId="0" borderId="0" applyFont="0" applyFill="0" applyBorder="0" applyAlignment="0" applyProtection="0"/>
    <xf numFmtId="0" fontId="56" fillId="0" borderId="0"/>
    <xf numFmtId="0" fontId="34" fillId="67" borderId="71" applyNumberFormat="0" applyFont="0" applyAlignment="0" applyProtection="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170"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170" fontId="1" fillId="0" borderId="0" applyFont="0" applyFill="0" applyBorder="0" applyAlignment="0" applyProtection="0"/>
    <xf numFmtId="0" fontId="34" fillId="67" borderId="71" applyNumberFormat="0" applyFont="0" applyAlignment="0" applyProtection="0"/>
    <xf numFmtId="0" fontId="56" fillId="0" borderId="0"/>
    <xf numFmtId="0" fontId="56" fillId="0" borderId="0"/>
    <xf numFmtId="165" fontId="36" fillId="0" borderId="0" applyFont="0" applyFill="0" applyBorder="0" applyAlignment="0" applyProtection="0"/>
    <xf numFmtId="0" fontId="56" fillId="0" borderId="0"/>
    <xf numFmtId="0" fontId="56" fillId="0" borderId="0"/>
    <xf numFmtId="0" fontId="11" fillId="0" borderId="0"/>
    <xf numFmtId="0" fontId="1" fillId="0" borderId="0"/>
    <xf numFmtId="170" fontId="1" fillId="0" borderId="0" applyFont="0" applyFill="0" applyBorder="0" applyAlignment="0" applyProtection="0"/>
    <xf numFmtId="0" fontId="55" fillId="0" borderId="0"/>
    <xf numFmtId="165" fontId="1" fillId="0" borderId="0" applyFont="0" applyFill="0" applyBorder="0" applyAlignment="0" applyProtection="0"/>
    <xf numFmtId="166" fontId="55" fillId="0" borderId="0" applyFont="0" applyFill="0" applyBorder="0" applyAlignment="0" applyProtection="0"/>
    <xf numFmtId="0" fontId="55" fillId="0" borderId="0"/>
    <xf numFmtId="166" fontId="55" fillId="0" borderId="0" applyFont="0" applyFill="0" applyBorder="0" applyAlignment="0" applyProtection="0"/>
    <xf numFmtId="0" fontId="58" fillId="0" borderId="0"/>
    <xf numFmtId="0" fontId="1" fillId="0" borderId="0"/>
    <xf numFmtId="165" fontId="36"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0" fontId="1" fillId="0" borderId="0"/>
    <xf numFmtId="170" fontId="1" fillId="0" borderId="0" applyFont="0" applyFill="0" applyBorder="0" applyAlignment="0" applyProtection="0"/>
    <xf numFmtId="0" fontId="56" fillId="0" borderId="0"/>
    <xf numFmtId="166" fontId="34" fillId="0" borderId="0" applyFont="0" applyFill="0" applyBorder="0" applyAlignment="0" applyProtection="0"/>
    <xf numFmtId="0" fontId="56" fillId="0" borderId="0"/>
    <xf numFmtId="165" fontId="36"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11" fillId="0" borderId="0"/>
    <xf numFmtId="166" fontId="34"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11" fillId="0" borderId="0"/>
    <xf numFmtId="165" fontId="1" fillId="0" borderId="0" applyFont="0" applyFill="0" applyBorder="0" applyAlignment="0" applyProtection="0"/>
    <xf numFmtId="0" fontId="56" fillId="0" borderId="0"/>
    <xf numFmtId="165" fontId="1"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0" fontId="56" fillId="0" borderId="0"/>
    <xf numFmtId="165" fontId="1" fillId="0" borderId="0" applyFont="0" applyFill="0" applyBorder="0" applyAlignment="0" applyProtection="0"/>
    <xf numFmtId="166" fontId="34" fillId="0" borderId="0" applyFont="0" applyFill="0" applyBorder="0" applyAlignment="0" applyProtection="0"/>
    <xf numFmtId="0" fontId="56" fillId="0" borderId="0"/>
    <xf numFmtId="0" fontId="56" fillId="0" borderId="0"/>
    <xf numFmtId="0" fontId="61" fillId="69" borderId="73">
      <alignment horizontal="right" vertical="center"/>
      <protection locked="0"/>
    </xf>
    <xf numFmtId="0" fontId="61" fillId="69" borderId="73">
      <alignment vertical="distributed"/>
      <protection locked="0"/>
    </xf>
    <xf numFmtId="0" fontId="58"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8" fontId="1" fillId="0" borderId="0" applyFont="0" applyFill="0" applyBorder="0" applyAlignment="0" applyProtection="0"/>
    <xf numFmtId="0" fontId="61" fillId="69" borderId="73">
      <alignment vertical="distributed"/>
      <protection locked="0"/>
    </xf>
    <xf numFmtId="166" fontId="55" fillId="0" borderId="0" applyFont="0" applyFill="0" applyBorder="0" applyAlignment="0" applyProtection="0"/>
    <xf numFmtId="165" fontId="36" fillId="0" borderId="0" applyFont="0" applyFill="0" applyBorder="0" applyAlignment="0" applyProtection="0"/>
    <xf numFmtId="0" fontId="1" fillId="0" borderId="0"/>
    <xf numFmtId="165" fontId="1" fillId="0" borderId="0" applyFont="0" applyFill="0" applyBorder="0" applyAlignment="0" applyProtection="0"/>
    <xf numFmtId="0" fontId="56" fillId="0" borderId="0"/>
    <xf numFmtId="0" fontId="58" fillId="0" borderId="0"/>
    <xf numFmtId="170" fontId="1" fillId="0" borderId="0" applyFont="0" applyFill="0" applyBorder="0" applyAlignment="0" applyProtection="0"/>
    <xf numFmtId="166" fontId="55" fillId="0" borderId="0" applyFont="0" applyFill="0" applyBorder="0" applyAlignment="0" applyProtection="0"/>
    <xf numFmtId="0" fontId="56" fillId="0" borderId="0"/>
    <xf numFmtId="168" fontId="1" fillId="0" borderId="0" applyFont="0" applyFill="0" applyBorder="0" applyAlignment="0" applyProtection="0"/>
    <xf numFmtId="0" fontId="56" fillId="0" borderId="0"/>
    <xf numFmtId="0" fontId="55" fillId="0" borderId="0"/>
    <xf numFmtId="165" fontId="1"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66" fontId="34" fillId="0" borderId="0" applyFont="0" applyFill="0" applyBorder="0" applyAlignment="0" applyProtection="0"/>
    <xf numFmtId="0" fontId="58" fillId="0" borderId="0"/>
    <xf numFmtId="0" fontId="36" fillId="67" borderId="71" applyNumberFormat="0" applyFont="0" applyAlignment="0" applyProtection="0"/>
    <xf numFmtId="0" fontId="58" fillId="0" borderId="0"/>
    <xf numFmtId="165" fontId="1" fillId="0" borderId="0" applyFont="0" applyFill="0" applyBorder="0" applyAlignment="0" applyProtection="0"/>
    <xf numFmtId="168" fontId="1"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0" fontId="34" fillId="67" borderId="71" applyNumberFormat="0" applyFont="0" applyAlignment="0" applyProtection="0"/>
    <xf numFmtId="166" fontId="34"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166" fontId="55" fillId="0" borderId="0" applyFont="0" applyFill="0" applyBorder="0" applyAlignment="0" applyProtection="0"/>
    <xf numFmtId="0" fontId="34" fillId="67" borderId="71" applyNumberFormat="0" applyFont="0" applyAlignment="0" applyProtection="0"/>
    <xf numFmtId="0" fontId="56" fillId="0" borderId="0"/>
    <xf numFmtId="0" fontId="55" fillId="0" borderId="0"/>
    <xf numFmtId="0" fontId="56" fillId="0" borderId="0"/>
    <xf numFmtId="170"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0" fontId="58" fillId="0" borderId="0"/>
    <xf numFmtId="0" fontId="58" fillId="0" borderId="0"/>
    <xf numFmtId="0" fontId="56" fillId="0" borderId="0"/>
    <xf numFmtId="0" fontId="36" fillId="67" borderId="71" applyNumberFormat="0" applyFont="0" applyAlignment="0" applyProtection="0"/>
    <xf numFmtId="165" fontId="1" fillId="0" borderId="0" applyFont="0" applyFill="0" applyBorder="0" applyAlignment="0" applyProtection="0"/>
    <xf numFmtId="0" fontId="56" fillId="0" borderId="0"/>
    <xf numFmtId="165" fontId="1" fillId="0" borderId="0" applyFont="0" applyFill="0" applyBorder="0" applyAlignment="0" applyProtection="0"/>
    <xf numFmtId="165" fontId="36" fillId="0" borderId="0" applyFont="0" applyFill="0" applyBorder="0" applyAlignment="0" applyProtection="0"/>
    <xf numFmtId="0" fontId="56" fillId="0" borderId="0"/>
    <xf numFmtId="165" fontId="36"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70" fontId="1" fillId="0" borderId="0" applyFont="0" applyFill="0" applyBorder="0" applyAlignment="0" applyProtection="0"/>
    <xf numFmtId="0" fontId="36" fillId="67" borderId="71" applyNumberFormat="0" applyFont="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11" fillId="0" borderId="0"/>
    <xf numFmtId="0" fontId="56" fillId="0" borderId="0"/>
    <xf numFmtId="165" fontId="1"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0" fontId="55" fillId="0" borderId="0"/>
    <xf numFmtId="0" fontId="58" fillId="0" borderId="0"/>
    <xf numFmtId="170" fontId="1" fillId="0" borderId="0" applyFont="0" applyFill="0" applyBorder="0" applyAlignment="0" applyProtection="0"/>
    <xf numFmtId="0" fontId="1" fillId="0" borderId="0"/>
    <xf numFmtId="0" fontId="36" fillId="67" borderId="71" applyNumberFormat="0" applyFont="0" applyAlignment="0" applyProtection="0"/>
    <xf numFmtId="0" fontId="56" fillId="0" borderId="0"/>
    <xf numFmtId="170" fontId="1" fillId="0" borderId="0" applyFont="0" applyFill="0" applyBorder="0" applyAlignment="0" applyProtection="0"/>
    <xf numFmtId="0" fontId="56" fillId="0" borderId="0"/>
    <xf numFmtId="0" fontId="34" fillId="67" borderId="71" applyNumberFormat="0" applyFont="0" applyAlignment="0" applyProtection="0"/>
    <xf numFmtId="0" fontId="11" fillId="0" borderId="0"/>
    <xf numFmtId="168" fontId="1" fillId="0" borderId="0" applyFont="0" applyFill="0" applyBorder="0" applyAlignment="0" applyProtection="0"/>
    <xf numFmtId="0" fontId="34" fillId="67" borderId="71" applyNumberFormat="0" applyFont="0" applyAlignment="0" applyProtection="0"/>
    <xf numFmtId="0" fontId="58" fillId="0" borderId="0"/>
    <xf numFmtId="170" fontId="1" fillId="0" borderId="0" applyFont="0" applyFill="0" applyBorder="0" applyAlignment="0" applyProtection="0"/>
    <xf numFmtId="0" fontId="58" fillId="0" borderId="0"/>
    <xf numFmtId="170" fontId="1" fillId="0" borderId="0" applyFont="0" applyFill="0" applyBorder="0" applyAlignment="0" applyProtection="0"/>
    <xf numFmtId="168" fontId="1" fillId="0" borderId="0" applyFont="0" applyFill="0" applyBorder="0" applyAlignment="0" applyProtection="0"/>
    <xf numFmtId="0" fontId="34" fillId="67" borderId="71" applyNumberFormat="0" applyFont="0" applyAlignment="0" applyProtection="0"/>
    <xf numFmtId="0" fontId="36" fillId="67" borderId="71" applyNumberFormat="0" applyFont="0" applyAlignment="0" applyProtection="0"/>
    <xf numFmtId="170"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8" fontId="1" fillId="0" borderId="0" applyFont="0" applyFill="0" applyBorder="0" applyAlignment="0" applyProtection="0"/>
    <xf numFmtId="0" fontId="1" fillId="0" borderId="0"/>
    <xf numFmtId="0" fontId="61" fillId="69" borderId="73">
      <alignment horizontal="right" vertical="center"/>
      <protection locked="0"/>
    </xf>
    <xf numFmtId="0" fontId="61" fillId="69" borderId="73">
      <alignment vertical="distributed"/>
      <protection locked="0"/>
    </xf>
    <xf numFmtId="0" fontId="55" fillId="0" borderId="0"/>
    <xf numFmtId="0" fontId="55" fillId="0" borderId="0"/>
    <xf numFmtId="0" fontId="56" fillId="0" borderId="0"/>
    <xf numFmtId="166" fontId="3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166" fontId="55" fillId="0" borderId="0" applyFont="0" applyFill="0" applyBorder="0" applyAlignment="0" applyProtection="0"/>
    <xf numFmtId="166" fontId="55" fillId="0" borderId="0" applyFont="0" applyFill="0" applyBorder="0" applyAlignment="0" applyProtection="0"/>
    <xf numFmtId="0" fontId="61" fillId="69" borderId="73">
      <alignment horizontal="right" vertical="center"/>
      <protection locked="0"/>
    </xf>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56" fillId="0" borderId="0"/>
    <xf numFmtId="0" fontId="36" fillId="67" borderId="71" applyNumberFormat="0" applyFont="0" applyAlignment="0" applyProtection="0"/>
    <xf numFmtId="165" fontId="1" fillId="0" borderId="0" applyFont="0" applyFill="0" applyBorder="0" applyAlignment="0" applyProtection="0"/>
    <xf numFmtId="168"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0" fontId="11" fillId="0" borderId="0"/>
    <xf numFmtId="166" fontId="55" fillId="0" borderId="0" applyFont="0" applyFill="0" applyBorder="0" applyAlignment="0" applyProtection="0"/>
    <xf numFmtId="0" fontId="56" fillId="0" borderId="0"/>
    <xf numFmtId="0" fontId="56" fillId="0" borderId="0"/>
    <xf numFmtId="165" fontId="1" fillId="0" borderId="0" applyFont="0" applyFill="0" applyBorder="0" applyAlignment="0" applyProtection="0"/>
    <xf numFmtId="166" fontId="34" fillId="0" borderId="0" applyFont="0" applyFill="0" applyBorder="0" applyAlignment="0" applyProtection="0"/>
    <xf numFmtId="0" fontId="56" fillId="0" borderId="0"/>
    <xf numFmtId="0" fontId="34" fillId="67" borderId="71" applyNumberFormat="0" applyFont="0" applyAlignment="0" applyProtection="0"/>
    <xf numFmtId="0" fontId="56" fillId="0" borderId="0"/>
    <xf numFmtId="165" fontId="1" fillId="0" borderId="0" applyFont="0" applyFill="0" applyBorder="0" applyAlignment="0" applyProtection="0"/>
    <xf numFmtId="0" fontId="55" fillId="0" borderId="0"/>
    <xf numFmtId="165" fontId="1"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11" fillId="0" borderId="0"/>
    <xf numFmtId="165" fontId="1" fillId="0" borderId="0" applyFont="0" applyFill="0" applyBorder="0" applyAlignment="0" applyProtection="0"/>
    <xf numFmtId="0" fontId="55" fillId="0" borderId="0"/>
    <xf numFmtId="0" fontId="11" fillId="0" borderId="0"/>
    <xf numFmtId="168" fontId="1" fillId="0" borderId="0" applyFont="0" applyFill="0" applyBorder="0" applyAlignment="0" applyProtection="0"/>
    <xf numFmtId="165" fontId="36" fillId="0" borderId="0" applyFont="0" applyFill="0" applyBorder="0" applyAlignment="0" applyProtection="0"/>
    <xf numFmtId="0" fontId="56" fillId="0" borderId="0"/>
    <xf numFmtId="165"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0" fontId="56" fillId="0" borderId="0"/>
    <xf numFmtId="0" fontId="36" fillId="67" borderId="71" applyNumberFormat="0" applyFont="0" applyAlignment="0" applyProtection="0"/>
    <xf numFmtId="166" fontId="55" fillId="0" borderId="0" applyFont="0" applyFill="0" applyBorder="0" applyAlignment="0" applyProtection="0"/>
    <xf numFmtId="0" fontId="56" fillId="0" borderId="0"/>
    <xf numFmtId="0" fontId="56" fillId="0" borderId="0"/>
    <xf numFmtId="165" fontId="1" fillId="0" borderId="0" applyFont="0" applyFill="0" applyBorder="0" applyAlignment="0" applyProtection="0"/>
    <xf numFmtId="0" fontId="56" fillId="0" borderId="0"/>
    <xf numFmtId="165" fontId="36" fillId="0" borderId="0" applyFont="0" applyFill="0" applyBorder="0" applyAlignment="0" applyProtection="0"/>
    <xf numFmtId="0" fontId="61" fillId="69" borderId="73">
      <alignment horizontal="right" vertical="center"/>
      <protection locked="0"/>
    </xf>
    <xf numFmtId="165" fontId="1" fillId="0" borderId="0" applyFont="0" applyFill="0" applyBorder="0" applyAlignment="0" applyProtection="0"/>
    <xf numFmtId="166" fontId="55" fillId="0" borderId="0" applyFont="0" applyFill="0" applyBorder="0" applyAlignment="0" applyProtection="0"/>
    <xf numFmtId="166" fontId="34" fillId="0" borderId="0" applyFont="0" applyFill="0" applyBorder="0" applyAlignment="0" applyProtection="0"/>
    <xf numFmtId="0" fontId="55" fillId="0" borderId="0"/>
    <xf numFmtId="0" fontId="36"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5" fontId="36" fillId="0" borderId="0" applyFont="0" applyFill="0" applyBorder="0" applyAlignment="0" applyProtection="0"/>
    <xf numFmtId="0" fontId="56" fillId="0" borderId="0"/>
    <xf numFmtId="165" fontId="36" fillId="0" borderId="0" applyFont="0" applyFill="0" applyBorder="0" applyAlignment="0" applyProtection="0"/>
    <xf numFmtId="0" fontId="56" fillId="0" borderId="0"/>
    <xf numFmtId="0" fontId="34" fillId="67" borderId="71" applyNumberFormat="0" applyFont="0" applyAlignment="0" applyProtection="0"/>
    <xf numFmtId="168" fontId="1"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166" fontId="55" fillId="0" borderId="0" applyFont="0" applyFill="0" applyBorder="0" applyAlignment="0" applyProtection="0"/>
    <xf numFmtId="0" fontId="56" fillId="0" borderId="0"/>
    <xf numFmtId="0" fontId="58" fillId="0" borderId="0"/>
    <xf numFmtId="170" fontId="1" fillId="0" borderId="0" applyFont="0" applyFill="0" applyBorder="0" applyAlignment="0" applyProtection="0"/>
    <xf numFmtId="166" fontId="55" fillId="0" borderId="0" applyFont="0" applyFill="0" applyBorder="0" applyAlignment="0" applyProtection="0"/>
    <xf numFmtId="0" fontId="36" fillId="67" borderId="71" applyNumberFormat="0" applyFont="0" applyAlignment="0" applyProtection="0"/>
    <xf numFmtId="0" fontId="56" fillId="0" borderId="0"/>
    <xf numFmtId="170" fontId="1" fillId="0" borderId="0" applyFont="0" applyFill="0" applyBorder="0" applyAlignment="0" applyProtection="0"/>
    <xf numFmtId="0" fontId="34" fillId="67" borderId="71" applyNumberFormat="0" applyFont="0" applyAlignment="0" applyProtection="0"/>
    <xf numFmtId="0" fontId="56" fillId="0" borderId="0"/>
    <xf numFmtId="0" fontId="61" fillId="69" borderId="73">
      <alignment horizontal="right" vertical="center"/>
      <protection locked="0"/>
    </xf>
    <xf numFmtId="0" fontId="34" fillId="67" borderId="71" applyNumberFormat="0" applyFont="0" applyAlignment="0" applyProtection="0"/>
    <xf numFmtId="165" fontId="36" fillId="0" borderId="0" applyFont="0" applyFill="0" applyBorder="0" applyAlignment="0" applyProtection="0"/>
    <xf numFmtId="0" fontId="11" fillId="0" borderId="0"/>
    <xf numFmtId="165" fontId="1" fillId="0" borderId="0" applyFont="0" applyFill="0" applyBorder="0" applyAlignment="0" applyProtection="0"/>
    <xf numFmtId="165" fontId="1" fillId="0" borderId="0" applyFont="0" applyFill="0" applyBorder="0" applyAlignment="0" applyProtection="0"/>
    <xf numFmtId="0" fontId="58" fillId="0" borderId="0"/>
    <xf numFmtId="0" fontId="34" fillId="67" borderId="71" applyNumberFormat="0" applyFont="0" applyAlignment="0" applyProtection="0"/>
    <xf numFmtId="0" fontId="34" fillId="67" borderId="71" applyNumberFormat="0" applyFont="0" applyAlignment="0" applyProtection="0"/>
    <xf numFmtId="0" fontId="56" fillId="0" borderId="0"/>
    <xf numFmtId="0" fontId="58" fillId="0" borderId="0"/>
    <xf numFmtId="0" fontId="61" fillId="69" borderId="73">
      <alignment horizontal="right" vertical="center"/>
      <protection locked="0"/>
    </xf>
    <xf numFmtId="166" fontId="5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56" fillId="0" borderId="0"/>
    <xf numFmtId="0" fontId="36" fillId="67" borderId="71" applyNumberFormat="0" applyFont="0" applyAlignment="0" applyProtection="0"/>
    <xf numFmtId="0" fontId="58" fillId="0" borderId="0"/>
    <xf numFmtId="0" fontId="1" fillId="0" borderId="0"/>
    <xf numFmtId="165" fontId="1" fillId="0" borderId="0" applyFont="0" applyFill="0" applyBorder="0" applyAlignment="0" applyProtection="0"/>
    <xf numFmtId="0" fontId="56" fillId="0" borderId="0"/>
    <xf numFmtId="0" fontId="11" fillId="0" borderId="0"/>
    <xf numFmtId="166" fontId="55"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165" fontId="36" fillId="0" borderId="0" applyFont="0" applyFill="0" applyBorder="0" applyAlignment="0" applyProtection="0"/>
    <xf numFmtId="0" fontId="11" fillId="0" borderId="0"/>
    <xf numFmtId="0" fontId="61" fillId="69" borderId="73">
      <alignment horizontal="center" vertical="center"/>
      <protection locked="0"/>
    </xf>
    <xf numFmtId="0" fontId="34" fillId="67" borderId="71" applyNumberFormat="0" applyFont="0" applyAlignment="0" applyProtection="0"/>
    <xf numFmtId="166" fontId="55" fillId="0" borderId="0" applyFont="0" applyFill="0" applyBorder="0" applyAlignment="0" applyProtection="0"/>
    <xf numFmtId="0" fontId="55" fillId="0" borderId="0"/>
    <xf numFmtId="0" fontId="34" fillId="67" borderId="71" applyNumberFormat="0" applyFont="0" applyAlignment="0" applyProtection="0"/>
    <xf numFmtId="0" fontId="56" fillId="0" borderId="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0" fontId="36" fillId="67" borderId="71" applyNumberFormat="0" applyFont="0" applyAlignment="0" applyProtection="0"/>
    <xf numFmtId="0" fontId="11" fillId="0" borderId="0"/>
    <xf numFmtId="0" fontId="61" fillId="69" borderId="73">
      <alignment horizontal="right" vertical="center"/>
      <protection locked="0"/>
    </xf>
    <xf numFmtId="0" fontId="56" fillId="0" borderId="0"/>
    <xf numFmtId="0" fontId="34" fillId="67" borderId="71" applyNumberFormat="0" applyFont="0" applyAlignment="0" applyProtection="0"/>
    <xf numFmtId="0" fontId="36"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0" fontId="55" fillId="0" borderId="0"/>
    <xf numFmtId="0" fontId="11" fillId="0" borderId="0"/>
    <xf numFmtId="165" fontId="1" fillId="0" borderId="0" applyFont="0" applyFill="0" applyBorder="0" applyAlignment="0" applyProtection="0"/>
    <xf numFmtId="0" fontId="56" fillId="0" borderId="0"/>
    <xf numFmtId="0" fontId="49" fillId="0" borderId="0"/>
    <xf numFmtId="0" fontId="56" fillId="0" borderId="0"/>
    <xf numFmtId="165" fontId="36" fillId="0" borderId="0" applyFont="0" applyFill="0" applyBorder="0" applyAlignment="0" applyProtection="0"/>
    <xf numFmtId="0" fontId="56" fillId="0" borderId="0"/>
    <xf numFmtId="170" fontId="1" fillId="0" borderId="0" applyFont="0" applyFill="0" applyBorder="0" applyAlignment="0" applyProtection="0"/>
    <xf numFmtId="166" fontId="55"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36" fillId="0" borderId="0" applyFont="0" applyFill="0" applyBorder="0" applyAlignment="0" applyProtection="0"/>
    <xf numFmtId="0" fontId="1" fillId="0" borderId="0"/>
    <xf numFmtId="0" fontId="61" fillId="69" borderId="73">
      <alignment vertical="distributed"/>
      <protection locked="0"/>
    </xf>
    <xf numFmtId="0" fontId="1" fillId="0" borderId="0"/>
    <xf numFmtId="165" fontId="36" fillId="0" borderId="0" applyFont="0" applyFill="0" applyBorder="0" applyAlignment="0" applyProtection="0"/>
    <xf numFmtId="0" fontId="34" fillId="67" borderId="71" applyNumberFormat="0" applyFont="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8" fillId="0" borderId="0"/>
    <xf numFmtId="0" fontId="36" fillId="67" borderId="71" applyNumberFormat="0" applyFont="0" applyAlignment="0" applyProtection="0"/>
    <xf numFmtId="165" fontId="1" fillId="0" borderId="0" applyFont="0" applyFill="0" applyBorder="0" applyAlignment="0" applyProtection="0"/>
    <xf numFmtId="170" fontId="1" fillId="0" borderId="0" applyFont="0" applyFill="0" applyBorder="0" applyAlignment="0" applyProtection="0"/>
    <xf numFmtId="0" fontId="11" fillId="0" borderId="0"/>
    <xf numFmtId="170" fontId="1" fillId="0" borderId="0" applyFont="0" applyFill="0" applyBorder="0" applyAlignment="0" applyProtection="0"/>
    <xf numFmtId="0" fontId="34" fillId="67" borderId="71" applyNumberFormat="0" applyFont="0" applyAlignment="0" applyProtection="0"/>
    <xf numFmtId="0" fontId="36" fillId="67" borderId="71" applyNumberFormat="0" applyFont="0" applyAlignment="0" applyProtection="0"/>
    <xf numFmtId="165" fontId="36"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0" fontId="34" fillId="67" borderId="71" applyNumberFormat="0" applyFont="0" applyAlignment="0" applyProtection="0"/>
    <xf numFmtId="170" fontId="1" fillId="0" borderId="0" applyFont="0" applyFill="0" applyBorder="0" applyAlignment="0" applyProtection="0"/>
    <xf numFmtId="0" fontId="1" fillId="0" borderId="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166" fontId="34" fillId="0" borderId="0" applyFont="0" applyFill="0" applyBorder="0" applyAlignment="0" applyProtection="0"/>
    <xf numFmtId="0" fontId="61" fillId="69" borderId="73">
      <alignment horizontal="right" vertical="center"/>
      <protection locked="0"/>
    </xf>
    <xf numFmtId="165" fontId="1" fillId="0" borderId="0" applyFont="0" applyFill="0" applyBorder="0" applyAlignment="0" applyProtection="0"/>
    <xf numFmtId="165" fontId="36" fillId="0" borderId="0" applyFont="0" applyFill="0" applyBorder="0" applyAlignment="0" applyProtection="0"/>
    <xf numFmtId="0" fontId="11" fillId="0" borderId="0"/>
    <xf numFmtId="166" fontId="34" fillId="0" borderId="0" applyFont="0" applyFill="0" applyBorder="0" applyAlignment="0" applyProtection="0"/>
    <xf numFmtId="0" fontId="56" fillId="0" borderId="0"/>
    <xf numFmtId="165" fontId="1" fillId="0" borderId="0" applyFont="0" applyFill="0" applyBorder="0" applyAlignment="0" applyProtection="0"/>
    <xf numFmtId="0" fontId="1" fillId="0" borderId="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168" fontId="1"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0" fontId="61" fillId="69" borderId="73">
      <alignment horizontal="right" vertical="center"/>
      <protection locked="0"/>
    </xf>
    <xf numFmtId="170" fontId="1"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0" fontId="34" fillId="67" borderId="71" applyNumberFormat="0" applyFont="0" applyAlignment="0" applyProtection="0"/>
    <xf numFmtId="0" fontId="58" fillId="0" borderId="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0" fontId="36" fillId="67" borderId="71" applyNumberFormat="0" applyFont="0" applyAlignment="0" applyProtection="0"/>
    <xf numFmtId="0" fontId="11" fillId="0" borderId="0"/>
    <xf numFmtId="0" fontId="58" fillId="0" borderId="0"/>
    <xf numFmtId="0" fontId="61" fillId="69" borderId="73">
      <alignment horizontal="right" vertical="center"/>
      <protection locked="0"/>
    </xf>
    <xf numFmtId="0" fontId="11" fillId="0" borderId="0"/>
    <xf numFmtId="170" fontId="1" fillId="0" borderId="0" applyFont="0" applyFill="0" applyBorder="0" applyAlignment="0" applyProtection="0"/>
    <xf numFmtId="0" fontId="1" fillId="0" borderId="0"/>
    <xf numFmtId="0" fontId="56" fillId="0" borderId="0"/>
    <xf numFmtId="165" fontId="1" fillId="0" borderId="0" applyFont="0" applyFill="0" applyBorder="0" applyAlignment="0" applyProtection="0"/>
    <xf numFmtId="0" fontId="56" fillId="0" borderId="0"/>
    <xf numFmtId="0" fontId="34" fillId="67" borderId="71" applyNumberFormat="0" applyFont="0" applyAlignment="0" applyProtection="0"/>
    <xf numFmtId="0" fontId="56" fillId="0" borderId="0"/>
    <xf numFmtId="165" fontId="36"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0" fontId="34" fillId="67" borderId="71" applyNumberFormat="0" applyFont="0" applyAlignment="0" applyProtection="0"/>
    <xf numFmtId="0" fontId="11" fillId="0" borderId="0"/>
    <xf numFmtId="165" fontId="1" fillId="0" borderId="0" applyFont="0" applyFill="0" applyBorder="0" applyAlignment="0" applyProtection="0"/>
    <xf numFmtId="166" fontId="34" fillId="0" borderId="0" applyFont="0" applyFill="0" applyBorder="0" applyAlignment="0" applyProtection="0"/>
    <xf numFmtId="165" fontId="36" fillId="0" borderId="0" applyFont="0" applyFill="0" applyBorder="0" applyAlignment="0" applyProtection="0"/>
    <xf numFmtId="0" fontId="1" fillId="0" borderId="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6" fillId="0" borderId="0"/>
    <xf numFmtId="170"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55" fillId="0" borderId="0"/>
    <xf numFmtId="0" fontId="61" fillId="69" borderId="73">
      <alignment vertical="distributed"/>
      <protection locked="0"/>
    </xf>
    <xf numFmtId="0" fontId="58" fillId="0" borderId="0"/>
    <xf numFmtId="0" fontId="1" fillId="0" borderId="0"/>
    <xf numFmtId="0" fontId="1" fillId="0" borderId="0"/>
    <xf numFmtId="168" fontId="1"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165" fontId="1"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8" fontId="1" fillId="0" borderId="0" applyFont="0" applyFill="0" applyBorder="0" applyAlignment="0" applyProtection="0"/>
    <xf numFmtId="0" fontId="58" fillId="0" borderId="0"/>
    <xf numFmtId="0" fontId="66" fillId="0" borderId="0">
      <alignment horizontal="right" vertical="top"/>
    </xf>
    <xf numFmtId="166" fontId="34" fillId="0" borderId="0" applyFont="0" applyFill="0" applyBorder="0" applyAlignment="0" applyProtection="0"/>
    <xf numFmtId="166" fontId="55" fillId="0" borderId="0" applyFont="0" applyFill="0" applyBorder="0" applyAlignment="0" applyProtection="0"/>
    <xf numFmtId="0" fontId="56" fillId="0" borderId="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0" fontId="58" fillId="0" borderId="0"/>
    <xf numFmtId="165" fontId="36"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0" fontId="56" fillId="0" borderId="0"/>
    <xf numFmtId="0" fontId="56" fillId="0" borderId="0"/>
    <xf numFmtId="165" fontId="1" fillId="0" borderId="0" applyFont="0" applyFill="0" applyBorder="0" applyAlignment="0" applyProtection="0"/>
    <xf numFmtId="0" fontId="34" fillId="67" borderId="71" applyNumberFormat="0" applyFont="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56" fillId="0" borderId="0"/>
    <xf numFmtId="0" fontId="34" fillId="67" borderId="71" applyNumberFormat="0" applyFont="0" applyAlignment="0" applyProtection="0"/>
    <xf numFmtId="165" fontId="1" fillId="0" borderId="0" applyFont="0" applyFill="0" applyBorder="0" applyAlignment="0" applyProtection="0"/>
    <xf numFmtId="165" fontId="36" fillId="0" borderId="0" applyFont="0" applyFill="0" applyBorder="0" applyAlignment="0" applyProtection="0"/>
    <xf numFmtId="0" fontId="56" fillId="0" borderId="0"/>
    <xf numFmtId="0" fontId="36" fillId="67" borderId="71" applyNumberFormat="0" applyFont="0" applyAlignment="0" applyProtection="0"/>
    <xf numFmtId="0" fontId="11" fillId="0" borderId="0"/>
    <xf numFmtId="0" fontId="34" fillId="67" borderId="71" applyNumberFormat="0" applyFont="0" applyAlignment="0" applyProtection="0"/>
    <xf numFmtId="0" fontId="34" fillId="67" borderId="71" applyNumberFormat="0" applyFont="0" applyAlignment="0" applyProtection="0"/>
    <xf numFmtId="166" fontId="55" fillId="0" borderId="0" applyFont="0" applyFill="0" applyBorder="0" applyAlignment="0" applyProtection="0"/>
    <xf numFmtId="0" fontId="58" fillId="0" borderId="0"/>
    <xf numFmtId="0" fontId="34"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61" fillId="69" borderId="73">
      <alignment horizontal="right" vertical="center"/>
      <protection locked="0"/>
    </xf>
    <xf numFmtId="0" fontId="11" fillId="0" borderId="0"/>
    <xf numFmtId="0" fontId="56" fillId="0" borderId="0"/>
    <xf numFmtId="0" fontId="56" fillId="0" borderId="0"/>
    <xf numFmtId="166" fontId="55" fillId="0" borderId="0" applyFont="0" applyFill="0" applyBorder="0" applyAlignment="0" applyProtection="0"/>
    <xf numFmtId="166" fontId="34" fillId="0" borderId="0" applyFont="0" applyFill="0" applyBorder="0" applyAlignment="0" applyProtection="0"/>
    <xf numFmtId="0" fontId="36" fillId="67" borderId="71" applyNumberFormat="0" applyFont="0" applyAlignment="0" applyProtection="0"/>
    <xf numFmtId="165" fontId="36" fillId="0" borderId="0" applyFont="0" applyFill="0" applyBorder="0" applyAlignment="0" applyProtection="0"/>
    <xf numFmtId="0" fontId="11" fillId="0" borderId="0"/>
    <xf numFmtId="0" fontId="66" fillId="0" borderId="0">
      <alignment horizontal="right" vertical="top"/>
    </xf>
    <xf numFmtId="0" fontId="55" fillId="0" borderId="0"/>
    <xf numFmtId="165" fontId="1" fillId="0" borderId="0" applyFont="0" applyFill="0" applyBorder="0" applyAlignment="0" applyProtection="0"/>
    <xf numFmtId="0" fontId="61" fillId="69" borderId="73">
      <alignment horizontal="right" vertical="center"/>
      <protection locked="0"/>
    </xf>
    <xf numFmtId="0" fontId="1" fillId="0" borderId="0"/>
    <xf numFmtId="166" fontId="34"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0" fontId="56" fillId="0" borderId="0"/>
    <xf numFmtId="165" fontId="1" fillId="0" borderId="0" applyFont="0" applyFill="0" applyBorder="0" applyAlignment="0" applyProtection="0"/>
    <xf numFmtId="0" fontId="55" fillId="0" borderId="0"/>
    <xf numFmtId="166" fontId="55"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56" fillId="0" borderId="0"/>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4" fontId="61" fillId="69" borderId="73">
      <alignment horizontal="right" vertical="center"/>
      <protection locked="0"/>
    </xf>
    <xf numFmtId="168"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168" fontId="1" fillId="0" borderId="0" applyFont="0" applyFill="0" applyBorder="0" applyAlignment="0" applyProtection="0"/>
    <xf numFmtId="166" fontId="34" fillId="0" borderId="0" applyFont="0" applyFill="0" applyBorder="0" applyAlignment="0" applyProtection="0"/>
    <xf numFmtId="0" fontId="49" fillId="0" borderId="0"/>
    <xf numFmtId="170" fontId="1" fillId="0" borderId="0" applyFont="0" applyFill="0" applyBorder="0" applyAlignment="0" applyProtection="0"/>
    <xf numFmtId="165"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61" fillId="69" borderId="73">
      <alignment horizontal="right" vertical="center"/>
      <protection locked="0"/>
    </xf>
    <xf numFmtId="0" fontId="56" fillId="0" borderId="0"/>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0" fontId="56" fillId="0" borderId="0"/>
    <xf numFmtId="0" fontId="61" fillId="69" borderId="73">
      <alignment vertical="distributed"/>
      <protection locked="0"/>
    </xf>
    <xf numFmtId="0" fontId="61" fillId="69" borderId="73">
      <alignment horizontal="right" vertical="center"/>
      <protection locked="0"/>
    </xf>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170" fontId="1" fillId="0" borderId="0" applyFont="0" applyFill="0" applyBorder="0" applyAlignment="0" applyProtection="0"/>
    <xf numFmtId="0" fontId="56" fillId="0" borderId="0"/>
    <xf numFmtId="0" fontId="55" fillId="0" borderId="0"/>
    <xf numFmtId="166" fontId="55" fillId="0" borderId="0" applyFont="0" applyFill="0" applyBorder="0" applyAlignment="0" applyProtection="0"/>
    <xf numFmtId="170"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43" fontId="1" fillId="0" borderId="0" applyFont="0" applyFill="0" applyBorder="0" applyAlignment="0" applyProtection="0"/>
    <xf numFmtId="4" fontId="61" fillId="69" borderId="73">
      <alignment horizontal="right" vertical="center"/>
      <protection locked="0"/>
    </xf>
    <xf numFmtId="170" fontId="1" fillId="0" borderId="0" applyFont="0" applyFill="0" applyBorder="0" applyAlignment="0" applyProtection="0"/>
    <xf numFmtId="0" fontId="56" fillId="0" borderId="0"/>
    <xf numFmtId="0" fontId="66" fillId="0" borderId="0">
      <alignment horizontal="left" vertical="top"/>
    </xf>
    <xf numFmtId="0" fontId="65" fillId="0" borderId="0"/>
    <xf numFmtId="170" fontId="1" fillId="0" borderId="0" applyFont="0" applyFill="0" applyBorder="0" applyAlignment="0" applyProtection="0"/>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3" fontId="1" fillId="0" borderId="0" applyFont="0" applyFill="0" applyBorder="0" applyAlignment="0" applyProtection="0"/>
    <xf numFmtId="0"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vertical="distributed"/>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43" fontId="1" fillId="0" borderId="0" applyFont="0" applyFill="0" applyBorder="0" applyAlignment="0" applyProtection="0"/>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vertical="distributed"/>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vertical="distributed"/>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3" fontId="1" fillId="0" borderId="0" applyFont="0" applyFill="0" applyBorder="0" applyAlignment="0" applyProtection="0"/>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43" fontId="1" fillId="0" borderId="0" applyFont="0" applyFill="0" applyBorder="0" applyAlignment="0" applyProtection="0"/>
    <xf numFmtId="0" fontId="61" fillId="69" borderId="73">
      <alignment horizontal="right" vertical="center"/>
      <protection locked="0"/>
    </xf>
    <xf numFmtId="0" fontId="61" fillId="69" borderId="73">
      <alignment horizontal="center" vertical="center"/>
      <protection locked="0"/>
    </xf>
    <xf numFmtId="0"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49" fillId="0" borderId="0"/>
    <xf numFmtId="165"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56" fillId="0" borderId="0"/>
    <xf numFmtId="0" fontId="56" fillId="0" borderId="0"/>
    <xf numFmtId="0" fontId="56" fillId="0" borderId="0"/>
    <xf numFmtId="0" fontId="11" fillId="0" borderId="0"/>
    <xf numFmtId="165" fontId="1" fillId="0" borderId="0" applyFont="0" applyFill="0" applyBorder="0" applyAlignment="0" applyProtection="0"/>
    <xf numFmtId="0" fontId="55" fillId="0" borderId="0"/>
    <xf numFmtId="166" fontId="55" fillId="0" borderId="0" applyFont="0" applyFill="0" applyBorder="0" applyAlignment="0" applyProtection="0"/>
    <xf numFmtId="0" fontId="58" fillId="0" borderId="0"/>
    <xf numFmtId="0" fontId="1" fillId="0" borderId="0"/>
    <xf numFmtId="165" fontId="36"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0" fontId="1" fillId="0" borderId="0"/>
    <xf numFmtId="170" fontId="1" fillId="0" borderId="0" applyFont="0" applyFill="0" applyBorder="0" applyAlignment="0" applyProtection="0"/>
    <xf numFmtId="166" fontId="34"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0" fontId="58" fillId="0" borderId="0"/>
    <xf numFmtId="0" fontId="34"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166" fontId="34" fillId="0" borderId="0" applyFont="0" applyFill="0" applyBorder="0" applyAlignment="0" applyProtection="0"/>
    <xf numFmtId="170" fontId="1" fillId="0" borderId="0" applyFont="0" applyFill="0" applyBorder="0" applyAlignment="0" applyProtection="0"/>
    <xf numFmtId="0" fontId="58" fillId="0" borderId="0"/>
    <xf numFmtId="165" fontId="1" fillId="0" borderId="0" applyFont="0" applyFill="0" applyBorder="0" applyAlignment="0" applyProtection="0"/>
    <xf numFmtId="0" fontId="56" fillId="0" borderId="0"/>
    <xf numFmtId="165" fontId="36" fillId="0" borderId="0" applyFont="0" applyFill="0" applyBorder="0" applyAlignment="0" applyProtection="0"/>
    <xf numFmtId="166" fontId="55" fillId="0" borderId="0" applyFont="0" applyFill="0" applyBorder="0" applyAlignment="0" applyProtection="0"/>
    <xf numFmtId="0" fontId="56" fillId="0" borderId="0"/>
    <xf numFmtId="0" fontId="36" fillId="67" borderId="71" applyNumberFormat="0" applyFont="0" applyAlignment="0" applyProtection="0"/>
    <xf numFmtId="0" fontId="56" fillId="0" borderId="0"/>
    <xf numFmtId="0" fontId="11" fillId="0" borderId="0"/>
    <xf numFmtId="168" fontId="1" fillId="0" borderId="0" applyFont="0" applyFill="0" applyBorder="0" applyAlignment="0" applyProtection="0"/>
    <xf numFmtId="168" fontId="1"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0" fontId="1" fillId="0" borderId="0"/>
    <xf numFmtId="0" fontId="55" fillId="0" borderId="0"/>
    <xf numFmtId="0" fontId="56" fillId="0" borderId="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56" fillId="0" borderId="0"/>
    <xf numFmtId="165" fontId="1" fillId="0" borderId="0" applyFont="0" applyFill="0" applyBorder="0" applyAlignment="0" applyProtection="0"/>
    <xf numFmtId="0" fontId="11" fillId="0" borderId="0"/>
    <xf numFmtId="0" fontId="56" fillId="0" borderId="0"/>
    <xf numFmtId="166" fontId="3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166" fontId="55" fillId="0" borderId="0" applyFont="0" applyFill="0" applyBorder="0" applyAlignment="0" applyProtection="0"/>
    <xf numFmtId="0" fontId="56" fillId="0" borderId="0"/>
    <xf numFmtId="0" fontId="56" fillId="0" borderId="0"/>
    <xf numFmtId="165" fontId="1" fillId="0" borderId="0" applyFont="0" applyFill="0" applyBorder="0" applyAlignment="0" applyProtection="0"/>
    <xf numFmtId="0" fontId="55" fillId="0" borderId="0"/>
    <xf numFmtId="0" fontId="56" fillId="0" borderId="0"/>
    <xf numFmtId="165" fontId="36" fillId="0" borderId="0" applyFont="0" applyFill="0" applyBorder="0" applyAlignment="0" applyProtection="0"/>
    <xf numFmtId="168" fontId="1" fillId="0" borderId="0" applyFont="0" applyFill="0" applyBorder="0" applyAlignment="0" applyProtection="0"/>
    <xf numFmtId="0" fontId="56" fillId="0" borderId="0"/>
    <xf numFmtId="166" fontId="55" fillId="0" borderId="0" applyFont="0" applyFill="0" applyBorder="0" applyAlignment="0" applyProtection="0"/>
    <xf numFmtId="0" fontId="58" fillId="0" borderId="0"/>
    <xf numFmtId="170"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0" fontId="34" fillId="67" borderId="71" applyNumberFormat="0" applyFont="0" applyAlignment="0" applyProtection="0"/>
    <xf numFmtId="165" fontId="1" fillId="0" borderId="0" applyFont="0" applyFill="0" applyBorder="0" applyAlignment="0" applyProtection="0"/>
    <xf numFmtId="0" fontId="34" fillId="67" borderId="71" applyNumberFormat="0" applyFont="0" applyAlignment="0" applyProtection="0"/>
    <xf numFmtId="0" fontId="36" fillId="67" borderId="71" applyNumberFormat="0" applyFont="0" applyAlignment="0" applyProtection="0"/>
    <xf numFmtId="165" fontId="1" fillId="0" borderId="0" applyFont="0" applyFill="0" applyBorder="0" applyAlignment="0" applyProtection="0"/>
    <xf numFmtId="0" fontId="55" fillId="0" borderId="0"/>
    <xf numFmtId="165" fontId="36" fillId="0" borderId="0" applyFont="0" applyFill="0" applyBorder="0" applyAlignment="0" applyProtection="0"/>
    <xf numFmtId="170" fontId="1" fillId="0" borderId="0" applyFont="0" applyFill="0" applyBorder="0" applyAlignment="0" applyProtection="0"/>
    <xf numFmtId="0" fontId="11" fillId="0" borderId="0"/>
    <xf numFmtId="165" fontId="36"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0" fontId="1" fillId="0" borderId="0"/>
    <xf numFmtId="166" fontId="55" fillId="0" borderId="0" applyFont="0" applyFill="0" applyBorder="0" applyAlignment="0" applyProtection="0"/>
    <xf numFmtId="0" fontId="56" fillId="0" borderId="0"/>
    <xf numFmtId="165" fontId="36" fillId="0" borderId="0" applyFont="0" applyFill="0" applyBorder="0" applyAlignment="0" applyProtection="0"/>
    <xf numFmtId="0" fontId="56" fillId="0" borderId="0"/>
    <xf numFmtId="0" fontId="36" fillId="67" borderId="71" applyNumberFormat="0" applyFont="0" applyAlignment="0" applyProtection="0"/>
    <xf numFmtId="170" fontId="1" fillId="0" borderId="0" applyFont="0" applyFill="0" applyBorder="0" applyAlignment="0" applyProtection="0"/>
    <xf numFmtId="0" fontId="56" fillId="0" borderId="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56" fillId="0" borderId="0"/>
    <xf numFmtId="165" fontId="1" fillId="0" borderId="0" applyFont="0" applyFill="0" applyBorder="0" applyAlignment="0" applyProtection="0"/>
    <xf numFmtId="0" fontId="56" fillId="0" borderId="0"/>
    <xf numFmtId="0" fontId="56" fillId="0" borderId="0"/>
    <xf numFmtId="0" fontId="11" fillId="0" borderId="0"/>
    <xf numFmtId="0" fontId="55" fillId="0" borderId="0"/>
    <xf numFmtId="166" fontId="55" fillId="0" borderId="0" applyFont="0" applyFill="0" applyBorder="0" applyAlignment="0" applyProtection="0"/>
    <xf numFmtId="0" fontId="1" fillId="0" borderId="0"/>
    <xf numFmtId="165" fontId="36" fillId="0" borderId="0" applyFont="0" applyFill="0" applyBorder="0" applyAlignment="0" applyProtection="0"/>
    <xf numFmtId="165" fontId="36" fillId="0" borderId="0" applyFont="0" applyFill="0" applyBorder="0" applyAlignment="0" applyProtection="0"/>
    <xf numFmtId="0" fontId="58" fillId="0" borderId="0"/>
    <xf numFmtId="0" fontId="34"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8" fontId="1" fillId="0" borderId="0" applyFont="0" applyFill="0" applyBorder="0" applyAlignment="0" applyProtection="0"/>
    <xf numFmtId="0" fontId="36" fillId="67" borderId="71" applyNumberFormat="0" applyFont="0" applyAlignment="0" applyProtection="0"/>
    <xf numFmtId="170" fontId="1" fillId="0" borderId="0" applyFont="0" applyFill="0" applyBorder="0" applyAlignment="0" applyProtection="0"/>
    <xf numFmtId="165" fontId="1" fillId="0" borderId="0" applyFont="0" applyFill="0" applyBorder="0" applyAlignment="0" applyProtection="0"/>
    <xf numFmtId="0" fontId="34" fillId="67" borderId="71" applyNumberFormat="0" applyFont="0" applyAlignment="0" applyProtection="0"/>
    <xf numFmtId="0" fontId="56" fillId="0" borderId="0"/>
    <xf numFmtId="165" fontId="1" fillId="0" borderId="0" applyFont="0" applyFill="0" applyBorder="0" applyAlignment="0" applyProtection="0"/>
    <xf numFmtId="165" fontId="1" fillId="0" borderId="0" applyFont="0" applyFill="0" applyBorder="0" applyAlignment="0" applyProtection="0"/>
    <xf numFmtId="0" fontId="56" fillId="0" borderId="0"/>
    <xf numFmtId="170" fontId="1" fillId="0" borderId="0" applyFont="0" applyFill="0" applyBorder="0" applyAlignment="0" applyProtection="0"/>
    <xf numFmtId="0" fontId="56" fillId="0" borderId="0"/>
    <xf numFmtId="0" fontId="11" fillId="0" borderId="0"/>
    <xf numFmtId="166" fontId="55" fillId="0" borderId="0" applyFont="0" applyFill="0" applyBorder="0" applyAlignment="0" applyProtection="0"/>
    <xf numFmtId="0" fontId="56" fillId="0" borderId="0"/>
    <xf numFmtId="168" fontId="1" fillId="0" borderId="0" applyFont="0" applyFill="0" applyBorder="0" applyAlignment="0" applyProtection="0"/>
    <xf numFmtId="0" fontId="36" fillId="67" borderId="71" applyNumberFormat="0" applyFont="0" applyAlignment="0" applyProtection="0"/>
    <xf numFmtId="165" fontId="1" fillId="0" borderId="0" applyFont="0" applyFill="0" applyBorder="0" applyAlignment="0" applyProtection="0"/>
    <xf numFmtId="0" fontId="1" fillId="0" borderId="0"/>
    <xf numFmtId="0" fontId="1" fillId="13" borderId="62" applyNumberFormat="0" applyFont="0" applyAlignment="0" applyProtection="0"/>
    <xf numFmtId="0" fontId="62" fillId="0" borderId="0"/>
    <xf numFmtId="0" fontId="1" fillId="0" borderId="0"/>
    <xf numFmtId="0" fontId="55" fillId="0" borderId="0"/>
    <xf numFmtId="165" fontId="55" fillId="0" borderId="0" applyFont="0" applyFill="0" applyBorder="0" applyAlignment="0" applyProtection="0"/>
    <xf numFmtId="0" fontId="55" fillId="0" borderId="0"/>
    <xf numFmtId="0" fontId="62" fillId="0" borderId="0"/>
    <xf numFmtId="0" fontId="34" fillId="0" borderId="0"/>
    <xf numFmtId="0" fontId="62" fillId="0" borderId="0"/>
    <xf numFmtId="166" fontId="34" fillId="0" borderId="0" applyFont="0" applyFill="0" applyBorder="0" applyAlignment="0" applyProtection="0"/>
    <xf numFmtId="0" fontId="56" fillId="0" borderId="0"/>
    <xf numFmtId="0" fontId="1" fillId="0" borderId="0"/>
    <xf numFmtId="167" fontId="55" fillId="0" borderId="0" applyFont="0" applyFill="0" applyBorder="0" applyAlignment="0" applyProtection="0"/>
    <xf numFmtId="0" fontId="56" fillId="0" borderId="0"/>
    <xf numFmtId="165" fontId="36" fillId="0" borderId="0" applyFont="0" applyFill="0" applyBorder="0" applyAlignment="0" applyProtection="0"/>
    <xf numFmtId="0" fontId="56" fillId="0" borderId="0"/>
    <xf numFmtId="166" fontId="55" fillId="0" borderId="0" applyFont="0" applyFill="0" applyBorder="0" applyAlignment="0" applyProtection="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61" fillId="69" borderId="73">
      <alignment vertical="distributed"/>
      <protection locked="0"/>
    </xf>
    <xf numFmtId="0" fontId="34" fillId="0" borderId="0"/>
    <xf numFmtId="0" fontId="36" fillId="0" borderId="0"/>
    <xf numFmtId="0" fontId="34" fillId="0" borderId="0"/>
    <xf numFmtId="0" fontId="36" fillId="0" borderId="0"/>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center"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4"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horizontal="right" vertical="center"/>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61" fillId="69" borderId="73">
      <alignment vertical="distributed"/>
      <protection locked="0"/>
    </xf>
    <xf numFmtId="0" fontId="73" fillId="0" borderId="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164" fontId="74" fillId="0" borderId="0" applyFont="0" applyFill="0" applyBorder="0" applyAlignment="0" applyProtection="0"/>
    <xf numFmtId="0" fontId="61" fillId="0" borderId="0">
      <alignment vertical="center"/>
      <protection locked="0"/>
    </xf>
    <xf numFmtId="0" fontId="61" fillId="0" borderId="0">
      <alignment vertical="center"/>
      <protection locked="0"/>
    </xf>
    <xf numFmtId="0" fontId="61" fillId="0" borderId="0">
      <alignment vertical="center"/>
      <protection locked="0"/>
    </xf>
    <xf numFmtId="0" fontId="61" fillId="0" borderId="0">
      <alignment vertical="center"/>
      <protection locked="0"/>
    </xf>
    <xf numFmtId="0" fontId="61" fillId="0" borderId="0">
      <alignment vertical="center"/>
      <protection locked="0"/>
    </xf>
    <xf numFmtId="0" fontId="61" fillId="0" borderId="0">
      <alignment vertical="center"/>
      <protection locked="0"/>
    </xf>
    <xf numFmtId="0" fontId="61" fillId="0" borderId="0">
      <alignment vertical="center"/>
      <protection locked="0"/>
    </xf>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1" fillId="1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55" fillId="15" borderId="0" applyNumberFormat="0" applyBorder="0" applyAlignment="0" applyProtection="0"/>
    <xf numFmtId="0" fontId="1" fillId="15" borderId="0" applyNumberFormat="0" applyBorder="0" applyAlignment="0" applyProtection="0"/>
    <xf numFmtId="0" fontId="55" fillId="15" borderId="0" applyNumberFormat="0" applyBorder="0" applyAlignment="0" applyProtection="0"/>
    <xf numFmtId="0" fontId="1"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1" fillId="19"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55" fillId="19" borderId="0" applyNumberFormat="0" applyBorder="0" applyAlignment="0" applyProtection="0"/>
    <xf numFmtId="0" fontId="1" fillId="19" borderId="0" applyNumberFormat="0" applyBorder="0" applyAlignment="0" applyProtection="0"/>
    <xf numFmtId="0" fontId="55" fillId="19" borderId="0" applyNumberFormat="0" applyBorder="0" applyAlignment="0" applyProtection="0"/>
    <xf numFmtId="0" fontId="1"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1" fillId="23"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55" fillId="23" borderId="0" applyNumberFormat="0" applyBorder="0" applyAlignment="0" applyProtection="0"/>
    <xf numFmtId="0" fontId="1" fillId="23" borderId="0" applyNumberFormat="0" applyBorder="0" applyAlignment="0" applyProtection="0"/>
    <xf numFmtId="0" fontId="55" fillId="23" borderId="0" applyNumberFormat="0" applyBorder="0" applyAlignment="0" applyProtection="0"/>
    <xf numFmtId="0" fontId="1"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1" fillId="27"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55" fillId="27" borderId="0" applyNumberFormat="0" applyBorder="0" applyAlignment="0" applyProtection="0"/>
    <xf numFmtId="0" fontId="1" fillId="27" borderId="0" applyNumberFormat="0" applyBorder="0" applyAlignment="0" applyProtection="0"/>
    <xf numFmtId="0" fontId="55" fillId="27" borderId="0" applyNumberFormat="0" applyBorder="0" applyAlignment="0" applyProtection="0"/>
    <xf numFmtId="0" fontId="1"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1" fillId="31"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55" fillId="31" borderId="0" applyNumberFormat="0" applyBorder="0" applyAlignment="0" applyProtection="0"/>
    <xf numFmtId="0" fontId="1" fillId="31" borderId="0" applyNumberFormat="0" applyBorder="0" applyAlignment="0" applyProtection="0"/>
    <xf numFmtId="0" fontId="55" fillId="31" borderId="0" applyNumberFormat="0" applyBorder="0" applyAlignment="0" applyProtection="0"/>
    <xf numFmtId="0" fontId="1"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1" fillId="35"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55" fillId="35" borderId="0" applyNumberFormat="0" applyBorder="0" applyAlignment="0" applyProtection="0"/>
    <xf numFmtId="0" fontId="1" fillId="35" borderId="0" applyNumberFormat="0" applyBorder="0" applyAlignment="0" applyProtection="0"/>
    <xf numFmtId="0" fontId="55" fillId="35" borderId="0" applyNumberFormat="0" applyBorder="0" applyAlignment="0" applyProtection="0"/>
    <xf numFmtId="0" fontId="1"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1" fillId="16"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55" fillId="16" borderId="0" applyNumberFormat="0" applyBorder="0" applyAlignment="0" applyProtection="0"/>
    <xf numFmtId="0" fontId="1" fillId="16" borderId="0" applyNumberFormat="0" applyBorder="0" applyAlignment="0" applyProtection="0"/>
    <xf numFmtId="0" fontId="55" fillId="16" borderId="0" applyNumberFormat="0" applyBorder="0" applyAlignment="0" applyProtection="0"/>
    <xf numFmtId="0" fontId="1"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1" fillId="20"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55" fillId="20" borderId="0" applyNumberFormat="0" applyBorder="0" applyAlignment="0" applyProtection="0"/>
    <xf numFmtId="0" fontId="1" fillId="20" borderId="0" applyNumberFormat="0" applyBorder="0" applyAlignment="0" applyProtection="0"/>
    <xf numFmtId="0" fontId="55" fillId="20" borderId="0" applyNumberFormat="0" applyBorder="0" applyAlignment="0" applyProtection="0"/>
    <xf numFmtId="0" fontId="1"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 fillId="24" borderId="0" applyNumberFormat="0" applyBorder="0" applyAlignment="0" applyProtection="0"/>
    <xf numFmtId="0" fontId="36" fillId="54" borderId="0" applyNumberFormat="0" applyBorder="0" applyAlignment="0" applyProtection="0"/>
    <xf numFmtId="0" fontId="36" fillId="54" borderId="0" applyNumberFormat="0" applyBorder="0" applyAlignment="0" applyProtection="0"/>
    <xf numFmtId="0" fontId="55" fillId="24" borderId="0" applyNumberFormat="0" applyBorder="0" applyAlignment="0" applyProtection="0"/>
    <xf numFmtId="0" fontId="1" fillId="24" borderId="0" applyNumberFormat="0" applyBorder="0" applyAlignment="0" applyProtection="0"/>
    <xf numFmtId="0" fontId="55" fillId="24" borderId="0" applyNumberFormat="0" applyBorder="0" applyAlignment="0" applyProtection="0"/>
    <xf numFmtId="0" fontId="1"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1" fillId="2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55" fillId="28" borderId="0" applyNumberFormat="0" applyBorder="0" applyAlignment="0" applyProtection="0"/>
    <xf numFmtId="0" fontId="1" fillId="28" borderId="0" applyNumberFormat="0" applyBorder="0" applyAlignment="0" applyProtection="0"/>
    <xf numFmtId="0" fontId="55" fillId="28" borderId="0" applyNumberFormat="0" applyBorder="0" applyAlignment="0" applyProtection="0"/>
    <xf numFmtId="0" fontId="1"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1" fillId="32"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55" fillId="32" borderId="0" applyNumberFormat="0" applyBorder="0" applyAlignment="0" applyProtection="0"/>
    <xf numFmtId="0" fontId="1" fillId="32" borderId="0" applyNumberFormat="0" applyBorder="0" applyAlignment="0" applyProtection="0"/>
    <xf numFmtId="0" fontId="55" fillId="32" borderId="0" applyNumberFormat="0" applyBorder="0" applyAlignment="0" applyProtection="0"/>
    <xf numFmtId="0" fontId="1" fillId="32" borderId="0" applyNumberFormat="0" applyBorder="0" applyAlignment="0" applyProtection="0"/>
    <xf numFmtId="0" fontId="55" fillId="32" borderId="0" applyNumberFormat="0" applyBorder="0" applyAlignment="0" applyProtection="0"/>
    <xf numFmtId="0" fontId="55" fillId="32" borderId="0" applyNumberFormat="0" applyBorder="0" applyAlignment="0" applyProtection="0"/>
    <xf numFmtId="0" fontId="1" fillId="36"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55" fillId="36" borderId="0" applyNumberFormat="0" applyBorder="0" applyAlignment="0" applyProtection="0"/>
    <xf numFmtId="0" fontId="1" fillId="36" borderId="0" applyNumberFormat="0" applyBorder="0" applyAlignment="0" applyProtection="0"/>
    <xf numFmtId="0" fontId="55" fillId="36" borderId="0" applyNumberFormat="0" applyBorder="0" applyAlignment="0" applyProtection="0"/>
    <xf numFmtId="0" fontId="1"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27" fillId="17"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75"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27" fillId="21"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75"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27" fillId="25"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75"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27" fillId="29"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75"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27" fillId="33"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75"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27" fillId="37" borderId="0" applyNumberFormat="0" applyBorder="0" applyAlignment="0" applyProtection="0"/>
    <xf numFmtId="0" fontId="37" fillId="59" borderId="0" applyNumberFormat="0" applyBorder="0" applyAlignment="0" applyProtection="0"/>
    <xf numFmtId="0" fontId="37" fillId="59" borderId="0" applyNumberFormat="0" applyBorder="0" applyAlignment="0" applyProtection="0"/>
    <xf numFmtId="0" fontId="37" fillId="59" borderId="0" applyNumberFormat="0" applyBorder="0" applyAlignment="0" applyProtection="0"/>
    <xf numFmtId="0" fontId="75"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27" fillId="14"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75"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75" fillId="14" borderId="0" applyNumberFormat="0" applyBorder="0" applyAlignment="0" applyProtection="0"/>
    <xf numFmtId="0" fontId="75" fillId="14" borderId="0" applyNumberFormat="0" applyBorder="0" applyAlignment="0" applyProtection="0"/>
    <xf numFmtId="0" fontId="27" fillId="18"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75"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27" fillId="22"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75"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27" fillId="26"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75"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27" fillId="30"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75"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27" fillId="34"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75"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19" fillId="10" borderId="58" applyNumberFormat="0" applyAlignment="0" applyProtection="0"/>
    <xf numFmtId="0" fontId="39" fillId="51" borderId="64" applyNumberFormat="0" applyAlignment="0" applyProtection="0"/>
    <xf numFmtId="0" fontId="39" fillId="51" borderId="64" applyNumberFormat="0" applyAlignment="0" applyProtection="0"/>
    <xf numFmtId="0" fontId="39" fillId="51" borderId="64" applyNumberFormat="0" applyAlignment="0" applyProtection="0"/>
    <xf numFmtId="0" fontId="76" fillId="10" borderId="58" applyNumberFormat="0" applyAlignment="0" applyProtection="0"/>
    <xf numFmtId="0" fontId="19" fillId="10" borderId="58" applyNumberFormat="0" applyAlignment="0" applyProtection="0"/>
    <xf numFmtId="0" fontId="19" fillId="10" borderId="58" applyNumberFormat="0" applyAlignment="0" applyProtection="0"/>
    <xf numFmtId="0" fontId="76" fillId="10" borderId="58" applyNumberFormat="0" applyAlignment="0" applyProtection="0"/>
    <xf numFmtId="0" fontId="76" fillId="10" borderId="58" applyNumberFormat="0" applyAlignment="0" applyProtection="0"/>
    <xf numFmtId="0" fontId="20" fillId="11" borderId="59" applyNumberFormat="0" applyAlignment="0" applyProtection="0"/>
    <xf numFmtId="0" fontId="40" fillId="64" borderId="65" applyNumberFormat="0" applyAlignment="0" applyProtection="0"/>
    <xf numFmtId="0" fontId="40" fillId="64" borderId="65" applyNumberFormat="0" applyAlignment="0" applyProtection="0"/>
    <xf numFmtId="0" fontId="40" fillId="64" borderId="65" applyNumberFormat="0" applyAlignment="0" applyProtection="0"/>
    <xf numFmtId="0" fontId="77" fillId="11" borderId="59" applyNumberFormat="0" applyAlignment="0" applyProtection="0"/>
    <xf numFmtId="0" fontId="20" fillId="11" borderId="59" applyNumberFormat="0" applyAlignment="0" applyProtection="0"/>
    <xf numFmtId="0" fontId="20" fillId="11" borderId="59" applyNumberFormat="0" applyAlignment="0" applyProtection="0"/>
    <xf numFmtId="0" fontId="77" fillId="11" borderId="59" applyNumberFormat="0" applyAlignment="0" applyProtection="0"/>
    <xf numFmtId="0" fontId="77" fillId="11" borderId="59" applyNumberFormat="0" applyAlignment="0" applyProtection="0"/>
    <xf numFmtId="0" fontId="21" fillId="11" borderId="58" applyNumberFormat="0" applyAlignment="0" applyProtection="0"/>
    <xf numFmtId="0" fontId="41" fillId="64" borderId="64" applyNumberFormat="0" applyAlignment="0" applyProtection="0"/>
    <xf numFmtId="0" fontId="41" fillId="64" borderId="64" applyNumberFormat="0" applyAlignment="0" applyProtection="0"/>
    <xf numFmtId="0" fontId="41" fillId="64" borderId="64" applyNumberFormat="0" applyAlignment="0" applyProtection="0"/>
    <xf numFmtId="0" fontId="78" fillId="11" borderId="58" applyNumberFormat="0" applyAlignment="0" applyProtection="0"/>
    <xf numFmtId="0" fontId="21" fillId="11" borderId="58" applyNumberFormat="0" applyAlignment="0" applyProtection="0"/>
    <xf numFmtId="0" fontId="21" fillId="11" borderId="58" applyNumberFormat="0" applyAlignment="0" applyProtection="0"/>
    <xf numFmtId="0" fontId="78" fillId="11" borderId="58" applyNumberFormat="0" applyAlignment="0" applyProtection="0"/>
    <xf numFmtId="0" fontId="78" fillId="11" borderId="58" applyNumberFormat="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13" fillId="0" borderId="55" applyNumberFormat="0" applyFill="0" applyAlignment="0" applyProtection="0"/>
    <xf numFmtId="0" fontId="42" fillId="0" borderId="66" applyNumberFormat="0" applyFill="0" applyAlignment="0" applyProtection="0"/>
    <xf numFmtId="0" fontId="42" fillId="0" borderId="66" applyNumberFormat="0" applyFill="0" applyAlignment="0" applyProtection="0"/>
    <xf numFmtId="0" fontId="42" fillId="0" borderId="66" applyNumberFormat="0" applyFill="0" applyAlignment="0" applyProtection="0"/>
    <xf numFmtId="0" fontId="79" fillId="0" borderId="55" applyNumberFormat="0" applyFill="0" applyAlignment="0" applyProtection="0"/>
    <xf numFmtId="0" fontId="13" fillId="0" borderId="55" applyNumberFormat="0" applyFill="0" applyAlignment="0" applyProtection="0"/>
    <xf numFmtId="0" fontId="13" fillId="0" borderId="55" applyNumberFormat="0" applyFill="0" applyAlignment="0" applyProtection="0"/>
    <xf numFmtId="0" fontId="79" fillId="0" borderId="55" applyNumberFormat="0" applyFill="0" applyAlignment="0" applyProtection="0"/>
    <xf numFmtId="0" fontId="79" fillId="0" borderId="55" applyNumberFormat="0" applyFill="0" applyAlignment="0" applyProtection="0"/>
    <xf numFmtId="0" fontId="14" fillId="0" borderId="56" applyNumberFormat="0" applyFill="0" applyAlignment="0" applyProtection="0"/>
    <xf numFmtId="0" fontId="43" fillId="0" borderId="67" applyNumberFormat="0" applyFill="0" applyAlignment="0" applyProtection="0"/>
    <xf numFmtId="0" fontId="43" fillId="0" borderId="67" applyNumberFormat="0" applyFill="0" applyAlignment="0" applyProtection="0"/>
    <xf numFmtId="0" fontId="43" fillId="0" borderId="67" applyNumberFormat="0" applyFill="0" applyAlignment="0" applyProtection="0"/>
    <xf numFmtId="0" fontId="80" fillId="0" borderId="56" applyNumberFormat="0" applyFill="0" applyAlignment="0" applyProtection="0"/>
    <xf numFmtId="0" fontId="14" fillId="0" borderId="56" applyNumberFormat="0" applyFill="0" applyAlignment="0" applyProtection="0"/>
    <xf numFmtId="0" fontId="14" fillId="0" borderId="56" applyNumberFormat="0" applyFill="0" applyAlignment="0" applyProtection="0"/>
    <xf numFmtId="0" fontId="80" fillId="0" borderId="56" applyNumberFormat="0" applyFill="0" applyAlignment="0" applyProtection="0"/>
    <xf numFmtId="0" fontId="80" fillId="0" borderId="56" applyNumberFormat="0" applyFill="0" applyAlignment="0" applyProtection="0"/>
    <xf numFmtId="0" fontId="15" fillId="0" borderId="57" applyNumberFormat="0" applyFill="0" applyAlignment="0" applyProtection="0"/>
    <xf numFmtId="0" fontId="44" fillId="0" borderId="68" applyNumberFormat="0" applyFill="0" applyAlignment="0" applyProtection="0"/>
    <xf numFmtId="0" fontId="44" fillId="0" borderId="68" applyNumberFormat="0" applyFill="0" applyAlignment="0" applyProtection="0"/>
    <xf numFmtId="0" fontId="44" fillId="0" borderId="68" applyNumberFormat="0" applyFill="0" applyAlignment="0" applyProtection="0"/>
    <xf numFmtId="0" fontId="81" fillId="0" borderId="57" applyNumberFormat="0" applyFill="0" applyAlignment="0" applyProtection="0"/>
    <xf numFmtId="0" fontId="15" fillId="0" borderId="57" applyNumberFormat="0" applyFill="0" applyAlignment="0" applyProtection="0"/>
    <xf numFmtId="0" fontId="15" fillId="0" borderId="57" applyNumberFormat="0" applyFill="0" applyAlignment="0" applyProtection="0"/>
    <xf numFmtId="0" fontId="81" fillId="0" borderId="57" applyNumberFormat="0" applyFill="0" applyAlignment="0" applyProtection="0"/>
    <xf numFmtId="0" fontId="81" fillId="0" borderId="57" applyNumberFormat="0" applyFill="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8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26" fillId="0" borderId="63" applyNumberFormat="0" applyFill="0" applyAlignment="0" applyProtection="0"/>
    <xf numFmtId="0" fontId="45" fillId="0" borderId="69" applyNumberFormat="0" applyFill="0" applyAlignment="0" applyProtection="0"/>
    <xf numFmtId="0" fontId="45" fillId="0" borderId="69" applyNumberFormat="0" applyFill="0" applyAlignment="0" applyProtection="0"/>
    <xf numFmtId="0" fontId="45" fillId="0" borderId="69" applyNumberFormat="0" applyFill="0" applyAlignment="0" applyProtection="0"/>
    <xf numFmtId="0" fontId="82" fillId="0" borderId="63" applyNumberFormat="0" applyFill="0" applyAlignment="0" applyProtection="0"/>
    <xf numFmtId="0" fontId="26" fillId="0" borderId="63" applyNumberFormat="0" applyFill="0" applyAlignment="0" applyProtection="0"/>
    <xf numFmtId="0" fontId="26" fillId="0" borderId="63" applyNumberFormat="0" applyFill="0" applyAlignment="0" applyProtection="0"/>
    <xf numFmtId="0" fontId="82" fillId="0" borderId="63" applyNumberFormat="0" applyFill="0" applyAlignment="0" applyProtection="0"/>
    <xf numFmtId="0" fontId="82" fillId="0" borderId="63" applyNumberFormat="0" applyFill="0" applyAlignment="0" applyProtection="0"/>
    <xf numFmtId="0" fontId="23" fillId="12" borderId="61" applyNumberFormat="0" applyAlignment="0" applyProtection="0"/>
    <xf numFmtId="0" fontId="46" fillId="65" borderId="70" applyNumberFormat="0" applyAlignment="0" applyProtection="0"/>
    <xf numFmtId="0" fontId="46" fillId="65" borderId="70" applyNumberFormat="0" applyAlignment="0" applyProtection="0"/>
    <xf numFmtId="0" fontId="46" fillId="65" borderId="70" applyNumberFormat="0" applyAlignment="0" applyProtection="0"/>
    <xf numFmtId="0" fontId="83" fillId="12" borderId="61" applyNumberFormat="0" applyAlignment="0" applyProtection="0"/>
    <xf numFmtId="0" fontId="23" fillId="12" borderId="61" applyNumberFormat="0" applyAlignment="0" applyProtection="0"/>
    <xf numFmtId="0" fontId="23" fillId="12" borderId="61" applyNumberFormat="0" applyAlignment="0" applyProtection="0"/>
    <xf numFmtId="0" fontId="83" fillId="12" borderId="61" applyNumberFormat="0" applyAlignment="0" applyProtection="0"/>
    <xf numFmtId="0" fontId="83" fillId="12" borderId="61" applyNumberFormat="0" applyAlignment="0" applyProtection="0"/>
    <xf numFmtId="0" fontId="12"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8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18" fillId="9" borderId="0" applyNumberFormat="0" applyBorder="0" applyAlignment="0" applyProtection="0"/>
    <xf numFmtId="0" fontId="48" fillId="66" borderId="0" applyNumberFormat="0" applyBorder="0" applyAlignment="0" applyProtection="0"/>
    <xf numFmtId="0" fontId="48" fillId="66" borderId="0" applyNumberFormat="0" applyBorder="0" applyAlignment="0" applyProtection="0"/>
    <xf numFmtId="0" fontId="48" fillId="66" borderId="0" applyNumberFormat="0" applyBorder="0" applyAlignment="0" applyProtection="0"/>
    <xf numFmtId="0" fontId="85"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85" fillId="9" borderId="0" applyNumberFormat="0" applyBorder="0" applyAlignment="0" applyProtection="0"/>
    <xf numFmtId="0" fontId="85" fillId="9" borderId="0" applyNumberFormat="0" applyBorder="0" applyAlignment="0" applyProtection="0"/>
    <xf numFmtId="0" fontId="34" fillId="0" borderId="0"/>
    <xf numFmtId="0" fontId="49" fillId="0" borderId="0"/>
    <xf numFmtId="0" fontId="49" fillId="0" borderId="0"/>
    <xf numFmtId="0" fontId="49" fillId="0" borderId="0"/>
    <xf numFmtId="0" fontId="49" fillId="0" borderId="0"/>
    <xf numFmtId="0" fontId="49" fillId="0" borderId="0"/>
    <xf numFmtId="0" fontId="36" fillId="0" borderId="0"/>
    <xf numFmtId="0" fontId="36" fillId="0" borderId="0"/>
    <xf numFmtId="0" fontId="49" fillId="0" borderId="0"/>
    <xf numFmtId="0" fontId="49" fillId="0" borderId="0"/>
    <xf numFmtId="0" fontId="49" fillId="0" borderId="0"/>
    <xf numFmtId="0" fontId="49" fillId="0" borderId="0"/>
    <xf numFmtId="0" fontId="55" fillId="0" borderId="0"/>
    <xf numFmtId="0" fontId="49" fillId="0" borderId="0"/>
    <xf numFmtId="0" fontId="55" fillId="0" borderId="0"/>
    <xf numFmtId="0" fontId="55"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 fillId="0" borderId="0"/>
    <xf numFmtId="0" fontId="1" fillId="0" borderId="0"/>
    <xf numFmtId="0" fontId="55" fillId="0" borderId="0"/>
    <xf numFmtId="0" fontId="55" fillId="0" borderId="0"/>
    <xf numFmtId="0" fontId="55" fillId="0" borderId="0"/>
    <xf numFmtId="0" fontId="1" fillId="0" borderId="0"/>
    <xf numFmtId="0" fontId="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8" fillId="0" borderId="0"/>
    <xf numFmtId="0" fontId="5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6" fillId="0" borderId="0"/>
    <xf numFmtId="0" fontId="1" fillId="0" borderId="0"/>
    <xf numFmtId="0" fontId="6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1" fillId="0" borderId="0"/>
    <xf numFmtId="0" fontId="11" fillId="0" borderId="0"/>
    <xf numFmtId="0" fontId="62" fillId="0" borderId="0"/>
    <xf numFmtId="0" fontId="62" fillId="0" borderId="0"/>
    <xf numFmtId="0" fontId="6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7" fillId="8"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86"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86" fillId="8" borderId="0" applyNumberFormat="0" applyBorder="0" applyAlignment="0" applyProtection="0"/>
    <xf numFmtId="0" fontId="86" fillId="8" borderId="0" applyNumberFormat="0" applyBorder="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87"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36" fillId="67" borderId="71" applyNumberFormat="0" applyFont="0" applyAlignment="0" applyProtection="0"/>
    <xf numFmtId="0" fontId="34" fillId="67" borderId="71" applyNumberFormat="0" applyFont="0" applyAlignment="0" applyProtection="0"/>
    <xf numFmtId="0" fontId="34" fillId="67" borderId="71" applyNumberFormat="0" applyFont="0" applyAlignment="0" applyProtection="0"/>
    <xf numFmtId="0" fontId="36" fillId="67" borderId="71" applyNumberFormat="0" applyFont="0" applyAlignment="0" applyProtection="0"/>
    <xf numFmtId="0" fontId="34" fillId="67" borderId="71" applyNumberFormat="0" applyFont="0" applyAlignment="0" applyProtection="0"/>
    <xf numFmtId="0" fontId="34" fillId="67" borderId="71" applyNumberFormat="0" applyFont="0" applyAlignment="0" applyProtection="0"/>
    <xf numFmtId="0" fontId="34" fillId="67" borderId="71" applyNumberFormat="0" applyFont="0" applyAlignment="0" applyProtection="0"/>
    <xf numFmtId="0" fontId="36" fillId="67" borderId="71" applyNumberFormat="0" applyFont="0" applyAlignment="0" applyProtection="0"/>
    <xf numFmtId="0" fontId="36" fillId="67" borderId="71" applyNumberFormat="0" applyFont="0" applyAlignment="0" applyProtection="0"/>
    <xf numFmtId="0" fontId="34" fillId="67" borderId="71" applyNumberFormat="0" applyFont="0" applyAlignment="0" applyProtection="0"/>
    <xf numFmtId="0" fontId="36" fillId="67" borderId="71" applyNumberFormat="0" applyFont="0" applyAlignment="0" applyProtection="0"/>
    <xf numFmtId="0" fontId="36" fillId="67" borderId="71" applyNumberFormat="0" applyFont="0" applyAlignment="0" applyProtection="0"/>
    <xf numFmtId="0" fontId="1" fillId="13" borderId="62" applyNumberFormat="0" applyFont="0" applyAlignment="0" applyProtection="0"/>
    <xf numFmtId="0" fontId="34" fillId="67" borderId="71" applyNumberFormat="0" applyFont="0" applyAlignment="0" applyProtection="0"/>
    <xf numFmtId="0" fontId="34" fillId="67" borderId="71" applyNumberFormat="0" applyFont="0" applyAlignment="0" applyProtection="0"/>
    <xf numFmtId="0" fontId="1" fillId="13" borderId="62" applyNumberFormat="0" applyFont="0" applyAlignment="0" applyProtection="0"/>
    <xf numFmtId="0" fontId="34" fillId="67" borderId="71" applyNumberFormat="0" applyFont="0" applyAlignment="0" applyProtection="0"/>
    <xf numFmtId="0" fontId="34" fillId="67" borderId="71" applyNumberFormat="0" applyFont="0" applyAlignment="0" applyProtection="0"/>
    <xf numFmtId="0" fontId="55" fillId="13" borderId="62" applyNumberFormat="0" applyFont="0" applyAlignment="0" applyProtection="0"/>
    <xf numFmtId="0" fontId="1" fillId="13" borderId="62" applyNumberFormat="0" applyFont="0" applyAlignment="0" applyProtection="0"/>
    <xf numFmtId="0" fontId="55" fillId="13" borderId="62" applyNumberFormat="0" applyFont="0" applyAlignment="0" applyProtection="0"/>
    <xf numFmtId="0" fontId="1" fillId="13" borderId="62" applyNumberFormat="0" applyFont="0" applyAlignment="0" applyProtection="0"/>
    <xf numFmtId="0" fontId="55" fillId="13" borderId="62" applyNumberFormat="0" applyFont="0" applyAlignment="0" applyProtection="0"/>
    <xf numFmtId="0" fontId="55" fillId="13" borderId="62" applyNumberFormat="0" applyFont="0" applyAlignment="0" applyProtection="0"/>
    <xf numFmtId="0" fontId="22" fillId="0" borderId="60" applyNumberFormat="0" applyFill="0" applyAlignment="0" applyProtection="0"/>
    <xf numFmtId="0" fontId="52" fillId="0" borderId="72" applyNumberFormat="0" applyFill="0" applyAlignment="0" applyProtection="0"/>
    <xf numFmtId="0" fontId="52" fillId="0" borderId="72" applyNumberFormat="0" applyFill="0" applyAlignment="0" applyProtection="0"/>
    <xf numFmtId="0" fontId="52" fillId="0" borderId="72" applyNumberFormat="0" applyFill="0" applyAlignment="0" applyProtection="0"/>
    <xf numFmtId="0" fontId="88" fillId="0" borderId="60" applyNumberFormat="0" applyFill="0" applyAlignment="0" applyProtection="0"/>
    <xf numFmtId="0" fontId="22" fillId="0" borderId="60" applyNumberFormat="0" applyFill="0" applyAlignment="0" applyProtection="0"/>
    <xf numFmtId="0" fontId="22" fillId="0" borderId="60" applyNumberFormat="0" applyFill="0" applyAlignment="0" applyProtection="0"/>
    <xf numFmtId="0" fontId="88" fillId="0" borderId="60" applyNumberFormat="0" applyFill="0" applyAlignment="0" applyProtection="0"/>
    <xf numFmtId="0" fontId="88" fillId="0" borderId="60" applyNumberFormat="0" applyFill="0" applyAlignment="0" applyProtection="0"/>
    <xf numFmtId="0" fontId="49" fillId="0" borderId="0"/>
    <xf numFmtId="0" fontId="2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6" fontId="6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62"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62" fillId="0" borderId="0" applyFont="0" applyFill="0" applyBorder="0" applyAlignment="0" applyProtection="0"/>
    <xf numFmtId="166" fontId="62"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34" fillId="0" borderId="0" applyFont="0" applyFill="0" applyBorder="0" applyAlignment="0" applyProtection="0"/>
    <xf numFmtId="166" fontId="34"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55" fillId="0" borderId="0" applyFont="0" applyFill="0" applyBorder="0" applyAlignment="0" applyProtection="0"/>
    <xf numFmtId="167" fontId="55"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66" fontId="55"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6" fillId="7"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90"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90" fillId="7" borderId="0" applyNumberFormat="0" applyBorder="0" applyAlignment="0" applyProtection="0"/>
    <xf numFmtId="0" fontId="90" fillId="7" borderId="0" applyNumberFormat="0" applyBorder="0" applyAlignment="0" applyProtection="0"/>
  </cellStyleXfs>
  <cellXfs count="285">
    <xf numFmtId="0" fontId="0" fillId="0" borderId="0" xfId="0"/>
    <xf numFmtId="0" fontId="3" fillId="0" borderId="0" xfId="0" applyFont="1" applyFill="1" applyBorder="1" applyAlignment="1"/>
    <xf numFmtId="0" fontId="4" fillId="0" borderId="0" xfId="0" applyFont="1" applyFill="1" applyBorder="1"/>
    <xf numFmtId="167" fontId="4" fillId="0" borderId="0" xfId="0" applyNumberFormat="1" applyFont="1" applyFill="1" applyBorder="1"/>
    <xf numFmtId="169" fontId="4" fillId="0" borderId="0" xfId="0" applyNumberFormat="1" applyFont="1" applyFill="1" applyBorder="1"/>
    <xf numFmtId="0" fontId="4" fillId="0" borderId="0" xfId="0" applyFont="1" applyFill="1" applyBorder="1" applyAlignment="1"/>
    <xf numFmtId="0" fontId="6" fillId="0" borderId="0" xfId="0" applyFont="1" applyFill="1" applyBorder="1" applyAlignment="1">
      <alignment horizontal="center" vertical="center" wrapText="1"/>
    </xf>
    <xf numFmtId="167" fontId="4" fillId="0" borderId="1" xfId="0" applyNumberFormat="1" applyFont="1" applyFill="1" applyBorder="1"/>
    <xf numFmtId="0" fontId="5" fillId="0" borderId="0" xfId="0" applyFont="1" applyFill="1" applyBorder="1" applyAlignment="1">
      <alignment horizontal="center" vertical="center" wrapText="1"/>
    </xf>
    <xf numFmtId="167" fontId="5" fillId="0" borderId="24" xfId="0" applyNumberFormat="1" applyFont="1" applyFill="1" applyBorder="1"/>
    <xf numFmtId="167" fontId="4" fillId="0" borderId="27" xfId="0" applyNumberFormat="1" applyFont="1" applyFill="1" applyBorder="1"/>
    <xf numFmtId="0" fontId="5" fillId="0" borderId="0" xfId="0" applyFont="1" applyFill="1" applyBorder="1"/>
    <xf numFmtId="0" fontId="9" fillId="0" borderId="0" xfId="0" applyFont="1" applyFill="1" applyBorder="1"/>
    <xf numFmtId="167" fontId="4" fillId="0" borderId="33" xfId="0" applyNumberFormat="1" applyFont="1" applyFill="1" applyBorder="1"/>
    <xf numFmtId="169" fontId="4" fillId="0" borderId="33" xfId="0" applyNumberFormat="1" applyFont="1" applyFill="1" applyBorder="1"/>
    <xf numFmtId="167" fontId="5" fillId="2" borderId="1" xfId="0" applyNumberFormat="1" applyFont="1" applyFill="1" applyBorder="1"/>
    <xf numFmtId="167" fontId="7" fillId="0" borderId="19" xfId="0" applyNumberFormat="1" applyFont="1" applyFill="1" applyBorder="1"/>
    <xf numFmtId="0" fontId="7" fillId="0" borderId="0" xfId="0" applyFont="1" applyFill="1" applyBorder="1"/>
    <xf numFmtId="167" fontId="7" fillId="0" borderId="8" xfId="0" applyNumberFormat="1" applyFont="1" applyFill="1" applyBorder="1"/>
    <xf numFmtId="167" fontId="7" fillId="0" borderId="15" xfId="0" applyNumberFormat="1" applyFont="1" applyFill="1" applyBorder="1"/>
    <xf numFmtId="0" fontId="4" fillId="0" borderId="42" xfId="0" applyFont="1" applyFill="1" applyBorder="1"/>
    <xf numFmtId="169" fontId="4" fillId="0" borderId="0" xfId="0" applyNumberFormat="1" applyFont="1" applyFill="1" applyBorder="1" applyAlignment="1">
      <alignment horizontal="right"/>
    </xf>
    <xf numFmtId="167" fontId="5" fillId="3" borderId="24" xfId="0" applyNumberFormat="1" applyFont="1" applyFill="1" applyBorder="1"/>
    <xf numFmtId="0" fontId="10" fillId="0" borderId="0" xfId="0" applyFont="1" applyFill="1" applyBorder="1" applyAlignment="1"/>
    <xf numFmtId="0" fontId="4" fillId="0" borderId="0" xfId="0" applyFont="1" applyFill="1" applyBorder="1" applyAlignment="1">
      <alignment vertical="top"/>
    </xf>
    <xf numFmtId="0" fontId="10" fillId="5" borderId="32" xfId="0" applyFont="1" applyFill="1" applyBorder="1" applyAlignment="1"/>
    <xf numFmtId="0" fontId="10" fillId="5" borderId="27" xfId="0" applyFont="1" applyFill="1" applyBorder="1" applyAlignment="1"/>
    <xf numFmtId="0" fontId="10" fillId="5" borderId="28" xfId="0" applyFont="1" applyFill="1" applyBorder="1" applyAlignment="1"/>
    <xf numFmtId="0" fontId="29" fillId="38" borderId="24" xfId="0" applyNumberFormat="1" applyFont="1" applyFill="1" applyBorder="1" applyAlignment="1">
      <alignment horizontal="center" vertical="center" wrapText="1"/>
    </xf>
    <xf numFmtId="4" fontId="29" fillId="38" borderId="24" xfId="0" applyNumberFormat="1" applyFont="1" applyFill="1" applyBorder="1" applyAlignment="1">
      <alignment horizontal="center" vertical="center" wrapText="1"/>
    </xf>
    <xf numFmtId="1" fontId="29" fillId="38" borderId="24" xfId="0" applyNumberFormat="1" applyFont="1" applyFill="1" applyBorder="1" applyAlignment="1">
      <alignment horizontal="center" vertical="center" wrapText="1"/>
    </xf>
    <xf numFmtId="0" fontId="31" fillId="0" borderId="0" xfId="0" applyFont="1" applyAlignment="1">
      <alignment horizontal="justify" vertical="center"/>
    </xf>
    <xf numFmtId="0" fontId="32" fillId="0" borderId="0" xfId="0" applyFont="1" applyAlignment="1">
      <alignment horizontal="left" vertical="center" indent="2"/>
    </xf>
    <xf numFmtId="0" fontId="32" fillId="0" borderId="0" xfId="0" applyFont="1" applyAlignment="1">
      <alignment horizontal="justify" vertical="center"/>
    </xf>
    <xf numFmtId="0" fontId="0" fillId="0" borderId="0" xfId="0" applyAlignment="1">
      <alignment horizontal="center"/>
    </xf>
    <xf numFmtId="0" fontId="0" fillId="0" borderId="0" xfId="0" applyAlignment="1">
      <alignment wrapText="1"/>
    </xf>
    <xf numFmtId="0" fontId="0" fillId="0" borderId="0" xfId="0"/>
    <xf numFmtId="0" fontId="29" fillId="38" borderId="24" xfId="0" applyNumberFormat="1" applyFont="1" applyFill="1" applyBorder="1" applyAlignment="1">
      <alignment horizontal="center" vertical="center" wrapText="1"/>
    </xf>
    <xf numFmtId="2" fontId="29" fillId="38" borderId="24" xfId="0" applyNumberFormat="1" applyFont="1" applyFill="1" applyBorder="1" applyAlignment="1">
      <alignment horizontal="center" vertical="center" wrapText="1"/>
    </xf>
    <xf numFmtId="2" fontId="0" fillId="0" borderId="0" xfId="0" applyNumberFormat="1"/>
    <xf numFmtId="0" fontId="29" fillId="6" borderId="24" xfId="0" applyNumberFormat="1" applyFont="1" applyFill="1" applyBorder="1" applyAlignment="1">
      <alignment horizontal="center" vertical="center" wrapText="1"/>
    </xf>
    <xf numFmtId="172" fontId="4" fillId="0" borderId="29" xfId="0" applyNumberFormat="1" applyFont="1" applyFill="1" applyBorder="1" applyAlignment="1">
      <alignment horizontal="left"/>
    </xf>
    <xf numFmtId="172" fontId="4" fillId="0" borderId="1" xfId="0" applyNumberFormat="1" applyFont="1" applyFill="1" applyBorder="1"/>
    <xf numFmtId="172" fontId="4" fillId="0" borderId="18" xfId="0" applyNumberFormat="1" applyFont="1" applyFill="1" applyBorder="1" applyAlignment="1">
      <alignment horizontal="right"/>
    </xf>
    <xf numFmtId="172" fontId="4" fillId="0" borderId="18" xfId="0" applyNumberFormat="1" applyFont="1" applyFill="1" applyBorder="1"/>
    <xf numFmtId="172" fontId="4" fillId="0" borderId="30" xfId="0" applyNumberFormat="1" applyFont="1" applyFill="1" applyBorder="1" applyAlignment="1">
      <alignment horizontal="left"/>
    </xf>
    <xf numFmtId="172" fontId="4" fillId="0" borderId="37" xfId="0" applyNumberFormat="1" applyFont="1" applyFill="1" applyBorder="1" applyAlignment="1">
      <alignment horizontal="left"/>
    </xf>
    <xf numFmtId="172" fontId="5" fillId="0" borderId="32" xfId="0" applyNumberFormat="1" applyFont="1" applyFill="1" applyBorder="1" applyAlignment="1">
      <alignment horizontal="left"/>
    </xf>
    <xf numFmtId="172" fontId="5" fillId="0" borderId="24" xfId="0" applyNumberFormat="1" applyFont="1" applyFill="1" applyBorder="1"/>
    <xf numFmtId="172" fontId="4" fillId="0" borderId="32" xfId="0" applyNumberFormat="1" applyFont="1" applyFill="1" applyBorder="1" applyAlignment="1">
      <alignment horizontal="left"/>
    </xf>
    <xf numFmtId="172" fontId="4" fillId="0" borderId="27" xfId="0" applyNumberFormat="1" applyFont="1" applyFill="1" applyBorder="1"/>
    <xf numFmtId="172" fontId="7" fillId="0" borderId="27" xfId="0" applyNumberFormat="1" applyFont="1" applyFill="1" applyBorder="1" applyAlignment="1">
      <alignment horizontal="right"/>
    </xf>
    <xf numFmtId="172" fontId="7" fillId="0" borderId="27" xfId="0" applyNumberFormat="1" applyFont="1" applyFill="1" applyBorder="1"/>
    <xf numFmtId="172" fontId="4" fillId="0" borderId="28" xfId="0" applyNumberFormat="1" applyFont="1" applyFill="1" applyBorder="1"/>
    <xf numFmtId="172" fontId="5" fillId="3" borderId="32" xfId="0" applyNumberFormat="1" applyFont="1" applyFill="1" applyBorder="1" applyAlignment="1">
      <alignment horizontal="left"/>
    </xf>
    <xf numFmtId="172" fontId="5" fillId="3" borderId="24" xfId="0" applyNumberFormat="1" applyFont="1" applyFill="1" applyBorder="1"/>
    <xf numFmtId="172" fontId="5" fillId="3" borderId="35" xfId="0" applyNumberFormat="1" applyFont="1" applyFill="1" applyBorder="1" applyAlignment="1">
      <alignment horizontal="right"/>
    </xf>
    <xf numFmtId="172" fontId="5" fillId="3" borderId="6" xfId="0" applyNumberFormat="1" applyFont="1" applyFill="1" applyBorder="1"/>
    <xf numFmtId="172" fontId="5" fillId="3" borderId="34" xfId="0" applyNumberFormat="1" applyFont="1" applyFill="1" applyBorder="1"/>
    <xf numFmtId="172" fontId="5" fillId="3" borderId="35" xfId="0" applyNumberFormat="1" applyFont="1" applyFill="1" applyBorder="1"/>
    <xf numFmtId="172" fontId="5" fillId="3" borderId="7" xfId="0" applyNumberFormat="1" applyFont="1" applyFill="1" applyBorder="1"/>
    <xf numFmtId="172" fontId="4" fillId="0" borderId="25" xfId="0" applyNumberFormat="1" applyFont="1" applyFill="1" applyBorder="1" applyAlignment="1">
      <alignment horizontal="left"/>
    </xf>
    <xf numFmtId="172" fontId="4" fillId="0" borderId="33" xfId="0" applyNumberFormat="1" applyFont="1" applyFill="1" applyBorder="1"/>
    <xf numFmtId="172" fontId="7" fillId="0" borderId="33" xfId="0" applyNumberFormat="1" applyFont="1" applyFill="1" applyBorder="1" applyAlignment="1">
      <alignment horizontal="right"/>
    </xf>
    <xf numFmtId="172" fontId="7" fillId="0" borderId="33" xfId="0" applyNumberFormat="1" applyFont="1" applyFill="1" applyBorder="1"/>
    <xf numFmtId="172" fontId="4" fillId="0" borderId="26" xfId="0" applyNumberFormat="1" applyFont="1" applyFill="1" applyBorder="1"/>
    <xf numFmtId="172" fontId="6" fillId="2" borderId="29" xfId="0" applyNumberFormat="1" applyFont="1" applyFill="1" applyBorder="1" applyAlignment="1">
      <alignment horizontal="left"/>
    </xf>
    <xf numFmtId="172" fontId="5" fillId="2" borderId="1" xfId="0" applyNumberFormat="1" applyFont="1" applyFill="1" applyBorder="1"/>
    <xf numFmtId="172" fontId="5" fillId="2" borderId="18" xfId="0" applyNumberFormat="1" applyFont="1" applyFill="1" applyBorder="1" applyAlignment="1">
      <alignment horizontal="right"/>
    </xf>
    <xf numFmtId="172" fontId="5" fillId="2" borderId="2" xfId="0" applyNumberFormat="1" applyFont="1" applyFill="1" applyBorder="1"/>
    <xf numFmtId="172" fontId="5" fillId="2" borderId="3" xfId="0" applyNumberFormat="1" applyFont="1" applyFill="1" applyBorder="1"/>
    <xf numFmtId="172" fontId="5" fillId="2" borderId="18" xfId="0" applyNumberFormat="1" applyFont="1" applyFill="1" applyBorder="1"/>
    <xf numFmtId="172" fontId="5" fillId="2" borderId="4" xfId="0" applyNumberFormat="1" applyFont="1" applyFill="1" applyBorder="1"/>
    <xf numFmtId="172" fontId="7" fillId="0" borderId="30" xfId="0" applyNumberFormat="1" applyFont="1" applyFill="1" applyBorder="1" applyAlignment="1">
      <alignment horizontal="left"/>
    </xf>
    <xf numFmtId="172" fontId="7" fillId="0" borderId="19" xfId="0" applyNumberFormat="1" applyFont="1" applyFill="1" applyBorder="1"/>
    <xf numFmtId="172" fontId="7" fillId="0" borderId="22" xfId="0" applyNumberFormat="1" applyFont="1" applyFill="1" applyBorder="1" applyAlignment="1">
      <alignment horizontal="right"/>
    </xf>
    <xf numFmtId="172" fontId="7" fillId="0" borderId="20" xfId="0" applyNumberFormat="1" applyFont="1" applyFill="1" applyBorder="1"/>
    <xf numFmtId="172" fontId="7" fillId="0" borderId="21" xfId="0" applyNumberFormat="1" applyFont="1" applyFill="1" applyBorder="1"/>
    <xf numFmtId="172" fontId="7" fillId="0" borderId="22" xfId="0" applyNumberFormat="1" applyFont="1" applyFill="1" applyBorder="1"/>
    <xf numFmtId="172" fontId="7" fillId="0" borderId="31" xfId="0" applyNumberFormat="1" applyFont="1" applyFill="1" applyBorder="1" applyAlignment="1">
      <alignment horizontal="left"/>
    </xf>
    <xf numFmtId="172" fontId="7" fillId="0" borderId="8" xfId="0" applyNumberFormat="1" applyFont="1" applyFill="1" applyBorder="1"/>
    <xf numFmtId="172" fontId="7" fillId="0" borderId="23" xfId="0" applyNumberFormat="1" applyFont="1" applyFill="1" applyBorder="1" applyAlignment="1">
      <alignment horizontal="right"/>
    </xf>
    <xf numFmtId="172" fontId="7" fillId="0" borderId="9" xfId="0" applyNumberFormat="1" applyFont="1" applyFill="1" applyBorder="1"/>
    <xf numFmtId="172" fontId="7" fillId="0" borderId="10" xfId="0" applyNumberFormat="1" applyFont="1" applyFill="1" applyBorder="1"/>
    <xf numFmtId="172" fontId="7" fillId="0" borderId="23" xfId="0" applyNumberFormat="1" applyFont="1" applyFill="1" applyBorder="1"/>
    <xf numFmtId="172" fontId="7" fillId="0" borderId="11" xfId="0" applyNumberFormat="1" applyFont="1" applyFill="1" applyBorder="1"/>
    <xf numFmtId="172" fontId="6" fillId="6" borderId="29" xfId="0" applyNumberFormat="1" applyFont="1" applyFill="1" applyBorder="1" applyAlignment="1">
      <alignment horizontal="left"/>
    </xf>
    <xf numFmtId="172" fontId="7" fillId="0" borderId="37" xfId="0" applyNumberFormat="1" applyFont="1" applyFill="1" applyBorder="1" applyAlignment="1">
      <alignment horizontal="left"/>
    </xf>
    <xf numFmtId="172" fontId="7" fillId="0" borderId="15" xfId="0" applyNumberFormat="1" applyFont="1" applyFill="1" applyBorder="1"/>
    <xf numFmtId="172" fontId="7" fillId="0" borderId="38" xfId="0" applyNumberFormat="1" applyFont="1" applyFill="1" applyBorder="1" applyAlignment="1">
      <alignment horizontal="right"/>
    </xf>
    <xf numFmtId="172" fontId="7" fillId="0" borderId="16" xfId="0" applyNumberFormat="1" applyFont="1" applyFill="1" applyBorder="1"/>
    <xf numFmtId="172" fontId="7" fillId="0" borderId="17" xfId="0" applyNumberFormat="1" applyFont="1" applyFill="1" applyBorder="1"/>
    <xf numFmtId="172" fontId="7" fillId="0" borderId="38" xfId="0" applyNumberFormat="1" applyFont="1" applyFill="1" applyBorder="1"/>
    <xf numFmtId="172" fontId="5" fillId="4" borderId="32" xfId="0" applyNumberFormat="1" applyFont="1" applyFill="1" applyBorder="1" applyAlignment="1">
      <alignment horizontal="left"/>
    </xf>
    <xf numFmtId="172" fontId="5" fillId="4" borderId="24" xfId="0" applyNumberFormat="1" applyFont="1" applyFill="1" applyBorder="1"/>
    <xf numFmtId="172" fontId="5" fillId="4" borderId="35" xfId="0" applyNumberFormat="1" applyFont="1" applyFill="1" applyBorder="1" applyAlignment="1">
      <alignment horizontal="right"/>
    </xf>
    <xf numFmtId="172" fontId="5" fillId="4" borderId="6" xfId="0" applyNumberFormat="1" applyFont="1" applyFill="1" applyBorder="1"/>
    <xf numFmtId="172" fontId="5" fillId="4" borderId="34" xfId="0" applyNumberFormat="1" applyFont="1" applyFill="1" applyBorder="1"/>
    <xf numFmtId="172" fontId="5" fillId="4" borderId="35" xfId="0" applyNumberFormat="1" applyFont="1" applyFill="1" applyBorder="1"/>
    <xf numFmtId="172" fontId="5" fillId="4" borderId="7" xfId="0" applyNumberFormat="1" applyFont="1" applyFill="1" applyBorder="1"/>
    <xf numFmtId="49" fontId="30"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0" fillId="0" borderId="0" xfId="0" applyFill="1"/>
    <xf numFmtId="0" fontId="29" fillId="0" borderId="24" xfId="0" applyNumberFormat="1" applyFont="1" applyFill="1" applyBorder="1" applyAlignment="1">
      <alignment horizontal="center" vertical="center" wrapText="1"/>
    </xf>
    <xf numFmtId="43" fontId="67" fillId="0" borderId="20" xfId="0" applyNumberFormat="1" applyFont="1" applyFill="1" applyBorder="1" applyAlignment="1">
      <alignment horizontal="center" vertical="center"/>
    </xf>
    <xf numFmtId="0" fontId="67" fillId="0" borderId="20" xfId="0" applyFont="1" applyFill="1" applyBorder="1" applyAlignment="1">
      <alignment horizontal="center" vertical="center"/>
    </xf>
    <xf numFmtId="165" fontId="67" fillId="0" borderId="20" xfId="0" applyNumberFormat="1" applyFont="1" applyFill="1" applyBorder="1" applyAlignment="1">
      <alignment horizontal="center" vertical="center"/>
    </xf>
    <xf numFmtId="43" fontId="67" fillId="0" borderId="20" xfId="0" applyNumberFormat="1" applyFont="1" applyFill="1" applyBorder="1" applyAlignment="1">
      <alignment horizontal="center" vertical="center" wrapText="1"/>
    </xf>
    <xf numFmtId="2" fontId="30" fillId="0" borderId="14" xfId="0" applyNumberFormat="1" applyFont="1" applyFill="1" applyBorder="1" applyAlignment="1">
      <alignment horizontal="center" vertical="center" wrapText="1"/>
    </xf>
    <xf numFmtId="0" fontId="29" fillId="0" borderId="42" xfId="0" applyNumberFormat="1" applyFont="1" applyFill="1" applyBorder="1" applyAlignment="1">
      <alignment horizontal="center" vertical="center" wrapText="1"/>
    </xf>
    <xf numFmtId="1" fontId="29" fillId="6" borderId="24" xfId="0" applyNumberFormat="1" applyFont="1" applyFill="1" applyBorder="1" applyAlignment="1">
      <alignment horizontal="center" vertical="center" wrapText="1"/>
    </xf>
    <xf numFmtId="14" fontId="29" fillId="6" borderId="24" xfId="0" applyNumberFormat="1" applyFont="1" applyFill="1" applyBorder="1" applyAlignment="1">
      <alignment horizontal="center" vertical="center" wrapText="1"/>
    </xf>
    <xf numFmtId="167" fontId="5" fillId="4" borderId="24" xfId="0" applyNumberFormat="1" applyFont="1" applyFill="1" applyBorder="1"/>
    <xf numFmtId="167" fontId="10" fillId="5" borderId="27" xfId="0" applyNumberFormat="1" applyFont="1" applyFill="1" applyBorder="1" applyAlignment="1"/>
    <xf numFmtId="0" fontId="5" fillId="0" borderId="26" xfId="0" applyFont="1" applyFill="1" applyBorder="1"/>
    <xf numFmtId="0" fontId="9" fillId="0" borderId="28" xfId="0" applyFont="1" applyFill="1" applyBorder="1"/>
    <xf numFmtId="0" fontId="5" fillId="0" borderId="28" xfId="0" applyFont="1" applyFill="1" applyBorder="1"/>
    <xf numFmtId="0" fontId="5" fillId="0" borderId="53" xfId="0" applyFont="1" applyFill="1" applyBorder="1"/>
    <xf numFmtId="0" fontId="5" fillId="0" borderId="43" xfId="0" applyFont="1" applyFill="1" applyBorder="1"/>
    <xf numFmtId="49" fontId="30" fillId="0" borderId="14" xfId="0" applyNumberFormat="1" applyFont="1" applyFill="1" applyBorder="1" applyAlignment="1">
      <alignment horizontal="center" vertical="center" wrapText="1"/>
    </xf>
    <xf numFmtId="0" fontId="5" fillId="0" borderId="33" xfId="0" applyFont="1" applyFill="1" applyBorder="1"/>
    <xf numFmtId="172" fontId="4" fillId="0" borderId="42" xfId="0" applyNumberFormat="1" applyFont="1" applyFill="1" applyBorder="1" applyAlignment="1">
      <alignment horizontal="left"/>
    </xf>
    <xf numFmtId="172" fontId="7" fillId="0" borderId="0" xfId="0" applyNumberFormat="1" applyFont="1" applyFill="1" applyBorder="1" applyAlignment="1">
      <alignment horizontal="right"/>
    </xf>
    <xf numFmtId="172" fontId="7" fillId="0" borderId="0" xfId="0" applyNumberFormat="1" applyFont="1" applyFill="1" applyBorder="1"/>
    <xf numFmtId="172" fontId="4" fillId="0" borderId="0" xfId="0" applyNumberFormat="1" applyFont="1" applyFill="1" applyBorder="1"/>
    <xf numFmtId="172" fontId="4" fillId="0" borderId="46" xfId="0" applyNumberFormat="1" applyFont="1" applyFill="1" applyBorder="1"/>
    <xf numFmtId="49" fontId="30" fillId="0" borderId="14" xfId="0" applyNumberFormat="1" applyFont="1" applyFill="1" applyBorder="1" applyAlignment="1">
      <alignment horizontal="center" vertical="center" wrapText="1"/>
    </xf>
    <xf numFmtId="0" fontId="28" fillId="0" borderId="0" xfId="0" applyFont="1" applyFill="1" applyAlignment="1">
      <alignment horizontal="center"/>
    </xf>
    <xf numFmtId="0" fontId="30" fillId="0" borderId="20" xfId="0" applyFont="1" applyFill="1" applyBorder="1" applyAlignment="1">
      <alignment horizontal="center" vertical="center"/>
    </xf>
    <xf numFmtId="49" fontId="30" fillId="0" borderId="14" xfId="0" applyNumberFormat="1" applyFont="1" applyFill="1" applyBorder="1" applyAlignment="1">
      <alignment horizontal="center" vertical="center" wrapText="1"/>
    </xf>
    <xf numFmtId="0" fontId="0" fillId="0" borderId="20" xfId="0" applyBorder="1" applyAlignment="1">
      <alignment horizontal="center" vertical="center"/>
    </xf>
    <xf numFmtId="0" fontId="0" fillId="0" borderId="20" xfId="0" applyFill="1" applyBorder="1" applyAlignment="1">
      <alignment horizontal="center" vertical="center"/>
    </xf>
    <xf numFmtId="0" fontId="69" fillId="0" borderId="20" xfId="0" applyNumberFormat="1" applyFont="1" applyFill="1" applyBorder="1" applyAlignment="1" applyProtection="1">
      <alignment vertical="center" wrapText="1"/>
      <protection locked="0"/>
    </xf>
    <xf numFmtId="0" fontId="0" fillId="0" borderId="20" xfId="0" applyBorder="1" applyAlignment="1">
      <alignment horizontal="center" vertical="center" wrapText="1"/>
    </xf>
    <xf numFmtId="2" fontId="0" fillId="0" borderId="20" xfId="0" applyNumberFormat="1" applyBorder="1" applyAlignment="1">
      <alignment horizontal="center" vertical="center"/>
    </xf>
    <xf numFmtId="2" fontId="0" fillId="0" borderId="20" xfId="0" applyNumberFormat="1" applyBorder="1" applyAlignment="1">
      <alignment horizontal="right" vertical="center"/>
    </xf>
    <xf numFmtId="14" fontId="0" fillId="0" borderId="20" xfId="0" applyNumberFormat="1" applyBorder="1" applyAlignment="1">
      <alignment horizontal="center" vertical="center"/>
    </xf>
    <xf numFmtId="0" fontId="0" fillId="0" borderId="20" xfId="0" applyBorder="1" applyAlignment="1">
      <alignment vertical="center" wrapText="1"/>
    </xf>
    <xf numFmtId="0" fontId="0" fillId="0" borderId="20" xfId="0" applyFill="1" applyBorder="1" applyAlignment="1">
      <alignment horizontal="center" vertical="center" wrapText="1"/>
    </xf>
    <xf numFmtId="14" fontId="0" fillId="0" borderId="20" xfId="0" applyNumberFormat="1" applyFill="1" applyBorder="1" applyAlignment="1">
      <alignment vertical="center"/>
    </xf>
    <xf numFmtId="4" fontId="0" fillId="0" borderId="20" xfId="0" applyNumberFormat="1" applyFill="1" applyBorder="1" applyAlignment="1">
      <alignment horizontal="center" vertical="center"/>
    </xf>
    <xf numFmtId="0" fontId="5" fillId="0" borderId="27" xfId="0" applyFont="1" applyFill="1" applyBorder="1"/>
    <xf numFmtId="0" fontId="5" fillId="0" borderId="46" xfId="0" applyFont="1" applyFill="1" applyBorder="1"/>
    <xf numFmtId="172" fontId="4" fillId="0" borderId="2" xfId="0" applyNumberFormat="1" applyFont="1" applyFill="1" applyBorder="1"/>
    <xf numFmtId="172" fontId="4" fillId="0" borderId="54" xfId="0" applyNumberFormat="1" applyFont="1" applyFill="1" applyBorder="1"/>
    <xf numFmtId="172" fontId="4" fillId="0" borderId="6" xfId="0" applyNumberFormat="1" applyFont="1" applyFill="1" applyBorder="1"/>
    <xf numFmtId="172" fontId="5" fillId="0" borderId="5" xfId="0" applyNumberFormat="1" applyFont="1" applyFill="1" applyBorder="1"/>
    <xf numFmtId="172" fontId="5" fillId="0" borderId="27" xfId="0" applyNumberFormat="1" applyFont="1" applyFill="1" applyBorder="1"/>
    <xf numFmtId="172" fontId="5" fillId="0" borderId="34" xfId="0" applyNumberFormat="1" applyFont="1" applyFill="1" applyBorder="1"/>
    <xf numFmtId="172" fontId="5" fillId="0" borderId="6" xfId="0" applyNumberFormat="1" applyFont="1" applyFill="1" applyBorder="1"/>
    <xf numFmtId="172" fontId="5" fillId="0" borderId="28" xfId="0" applyNumberFormat="1" applyFont="1" applyFill="1" applyBorder="1"/>
    <xf numFmtId="172" fontId="5" fillId="2" borderId="54" xfId="0" applyNumberFormat="1" applyFont="1" applyFill="1" applyBorder="1"/>
    <xf numFmtId="172" fontId="7" fillId="0" borderId="75" xfId="0" applyNumberFormat="1" applyFont="1" applyFill="1" applyBorder="1"/>
    <xf numFmtId="172" fontId="7" fillId="0" borderId="52" xfId="0" applyNumberFormat="1" applyFont="1" applyFill="1" applyBorder="1"/>
    <xf numFmtId="172" fontId="7" fillId="0" borderId="76" xfId="0" applyNumberFormat="1" applyFont="1" applyFill="1" applyBorder="1"/>
    <xf numFmtId="172" fontId="5" fillId="3" borderId="28" xfId="0" applyNumberFormat="1" applyFont="1" applyFill="1" applyBorder="1"/>
    <xf numFmtId="0" fontId="30" fillId="0" borderId="0" xfId="0" applyNumberFormat="1" applyFont="1" applyFill="1" applyBorder="1" applyAlignment="1">
      <alignment horizontal="center" vertical="center" wrapText="1"/>
    </xf>
    <xf numFmtId="0" fontId="28" fillId="0" borderId="20" xfId="0" applyFont="1" applyFill="1" applyBorder="1" applyAlignment="1">
      <alignment horizontal="center" vertical="center"/>
    </xf>
    <xf numFmtId="14" fontId="28" fillId="0" borderId="20" xfId="0" applyNumberFormat="1" applyFont="1" applyFill="1" applyBorder="1" applyAlignment="1">
      <alignment horizontal="center" vertical="center"/>
    </xf>
    <xf numFmtId="0" fontId="28" fillId="0" borderId="21" xfId="0" applyFont="1" applyFill="1" applyBorder="1" applyAlignment="1">
      <alignment horizontal="center" vertical="center"/>
    </xf>
    <xf numFmtId="0" fontId="91" fillId="0" borderId="2" xfId="0" applyNumberFormat="1" applyFont="1" applyFill="1" applyBorder="1" applyAlignment="1">
      <alignment horizontal="center" vertical="center" wrapText="1"/>
    </xf>
    <xf numFmtId="14" fontId="91" fillId="0" borderId="2" xfId="0" applyNumberFormat="1" applyFont="1" applyFill="1" applyBorder="1" applyAlignment="1">
      <alignment horizontal="center" vertical="center" wrapText="1"/>
    </xf>
    <xf numFmtId="0" fontId="71" fillId="0" borderId="2" xfId="0" applyFont="1" applyFill="1" applyBorder="1" applyAlignment="1">
      <alignment horizontal="center" vertical="center" wrapText="1"/>
    </xf>
    <xf numFmtId="0" fontId="91" fillId="0" borderId="20" xfId="0" applyNumberFormat="1" applyFont="1" applyFill="1" applyBorder="1" applyAlignment="1">
      <alignment horizontal="center" vertical="center" wrapText="1"/>
    </xf>
    <xf numFmtId="14" fontId="91" fillId="0" borderId="20" xfId="0" applyNumberFormat="1" applyFont="1" applyFill="1" applyBorder="1" applyAlignment="1">
      <alignment horizontal="center" vertical="center" wrapText="1"/>
    </xf>
    <xf numFmtId="0" fontId="71" fillId="0" borderId="20" xfId="0" applyFont="1" applyFill="1" applyBorder="1" applyAlignment="1">
      <alignment horizontal="center" vertical="center" wrapText="1"/>
    </xf>
    <xf numFmtId="14" fontId="28" fillId="0" borderId="20" xfId="0" applyNumberFormat="1" applyFont="1" applyFill="1" applyBorder="1" applyAlignment="1">
      <alignment horizontal="center" vertical="center" wrapText="1"/>
    </xf>
    <xf numFmtId="0" fontId="28" fillId="0" borderId="20" xfId="0" applyNumberFormat="1" applyFont="1" applyFill="1" applyBorder="1" applyAlignment="1">
      <alignment horizontal="center" vertical="center" wrapText="1"/>
    </xf>
    <xf numFmtId="0" fontId="92" fillId="0" borderId="20" xfId="0" applyFont="1" applyFill="1" applyBorder="1" applyAlignment="1">
      <alignment horizontal="center" vertical="center"/>
    </xf>
    <xf numFmtId="14" fontId="92" fillId="0" borderId="20" xfId="0" applyNumberFormat="1" applyFont="1" applyFill="1" applyBorder="1" applyAlignment="1">
      <alignment horizontal="center" vertical="center"/>
    </xf>
    <xf numFmtId="0" fontId="92" fillId="0" borderId="21" xfId="0" applyFont="1" applyFill="1" applyBorder="1" applyAlignment="1">
      <alignment horizontal="center" vertical="center"/>
    </xf>
    <xf numFmtId="0" fontId="28" fillId="0" borderId="20" xfId="0" applyFont="1" applyBorder="1" applyAlignment="1">
      <alignment horizontal="center" vertical="center"/>
    </xf>
    <xf numFmtId="0" fontId="91" fillId="0" borderId="20" xfId="0" applyFont="1" applyFill="1" applyBorder="1" applyAlignment="1">
      <alignment horizontal="center" vertical="center" wrapText="1"/>
    </xf>
    <xf numFmtId="0" fontId="32" fillId="0" borderId="19" xfId="0" applyNumberFormat="1" applyFont="1" applyFill="1" applyBorder="1" applyAlignment="1">
      <alignment horizontal="center" vertical="center" wrapText="1"/>
    </xf>
    <xf numFmtId="0" fontId="0" fillId="0" borderId="0" xfId="0" applyNumberFormat="1"/>
    <xf numFmtId="0" fontId="71" fillId="0" borderId="20" xfId="0" applyFont="1" applyBorder="1" applyAlignment="1">
      <alignment vertical="center" wrapText="1"/>
    </xf>
    <xf numFmtId="2" fontId="28" fillId="0" borderId="20" xfId="0" applyNumberFormat="1" applyFont="1" applyFill="1" applyBorder="1" applyAlignment="1">
      <alignment horizontal="right" vertical="center"/>
    </xf>
    <xf numFmtId="2" fontId="92" fillId="0" borderId="20" xfId="0" applyNumberFormat="1" applyFont="1" applyFill="1" applyBorder="1" applyAlignment="1">
      <alignment horizontal="right" vertical="center"/>
    </xf>
    <xf numFmtId="2" fontId="33" fillId="0" borderId="20" xfId="0" applyNumberFormat="1" applyFont="1" applyFill="1" applyBorder="1" applyAlignment="1">
      <alignment horizontal="right" vertical="center"/>
    </xf>
    <xf numFmtId="0" fontId="28" fillId="0" borderId="20" xfId="0" applyFont="1" applyFill="1" applyBorder="1" applyAlignment="1">
      <alignment vertical="center"/>
    </xf>
    <xf numFmtId="0" fontId="93" fillId="0" borderId="20" xfId="0" applyNumberFormat="1" applyFont="1" applyFill="1" applyBorder="1" applyAlignment="1" applyProtection="1">
      <alignment horizontal="center" vertical="center"/>
      <protection locked="0"/>
    </xf>
    <xf numFmtId="0" fontId="93" fillId="0" borderId="20" xfId="0" applyNumberFormat="1" applyFont="1" applyFill="1" applyBorder="1" applyAlignment="1" applyProtection="1">
      <alignment horizontal="left" vertical="center" wrapText="1"/>
      <protection locked="0"/>
    </xf>
    <xf numFmtId="14" fontId="93" fillId="0" borderId="20" xfId="0" applyNumberFormat="1" applyFont="1" applyFill="1" applyBorder="1" applyAlignment="1" applyProtection="1">
      <alignment horizontal="center" vertical="center"/>
      <protection locked="0"/>
    </xf>
    <xf numFmtId="2" fontId="28" fillId="0" borderId="20" xfId="1" applyNumberFormat="1" applyFont="1" applyFill="1" applyBorder="1" applyAlignment="1">
      <alignment horizontal="right" vertical="center"/>
    </xf>
    <xf numFmtId="10" fontId="28" fillId="0" borderId="20" xfId="0" applyNumberFormat="1" applyFont="1" applyFill="1" applyBorder="1" applyAlignment="1">
      <alignment horizontal="center" vertical="center"/>
    </xf>
    <xf numFmtId="0" fontId="28" fillId="0" borderId="20" xfId="0" applyFont="1" applyFill="1" applyBorder="1" applyAlignment="1">
      <alignment horizontal="center" vertical="center" wrapText="1"/>
    </xf>
    <xf numFmtId="2" fontId="28" fillId="0" borderId="20" xfId="0" applyNumberFormat="1" applyFont="1" applyFill="1" applyBorder="1" applyAlignment="1">
      <alignment horizontal="center" vertical="center"/>
    </xf>
    <xf numFmtId="0" fontId="33" fillId="0" borderId="20" xfId="0" applyFont="1" applyFill="1" applyBorder="1" applyAlignment="1">
      <alignment horizontal="center" vertical="center"/>
    </xf>
    <xf numFmtId="0" fontId="28" fillId="0" borderId="20" xfId="0" applyNumberFormat="1" applyFont="1" applyFill="1" applyBorder="1" applyAlignment="1">
      <alignment horizontal="center" vertical="center"/>
    </xf>
    <xf numFmtId="2" fontId="33" fillId="0" borderId="20" xfId="0" applyNumberFormat="1" applyFont="1" applyFill="1" applyBorder="1" applyAlignment="1">
      <alignment horizontal="center" vertical="center"/>
    </xf>
    <xf numFmtId="2" fontId="94" fillId="0" borderId="20" xfId="0" applyNumberFormat="1" applyFont="1" applyFill="1" applyBorder="1" applyAlignment="1">
      <alignment horizontal="right" vertical="center"/>
    </xf>
    <xf numFmtId="0" fontId="91" fillId="0" borderId="2" xfId="0" applyFont="1" applyFill="1" applyBorder="1" applyAlignment="1">
      <alignment horizontal="center" vertical="center" wrapText="1"/>
    </xf>
    <xf numFmtId="0" fontId="91" fillId="0" borderId="3" xfId="0" applyFont="1" applyFill="1" applyBorder="1" applyAlignment="1">
      <alignment horizontal="center" vertical="center" wrapText="1"/>
    </xf>
    <xf numFmtId="0" fontId="91" fillId="0" borderId="21" xfId="0" applyFont="1" applyFill="1" applyBorder="1" applyAlignment="1">
      <alignment horizontal="center" vertical="center" wrapText="1"/>
    </xf>
    <xf numFmtId="0" fontId="95" fillId="0" borderId="20" xfId="0" applyFont="1" applyFill="1" applyBorder="1" applyAlignment="1">
      <alignment horizontal="center" vertical="center" wrapText="1"/>
    </xf>
    <xf numFmtId="14" fontId="95" fillId="0" borderId="20" xfId="0" applyNumberFormat="1" applyFont="1" applyFill="1" applyBorder="1" applyAlignment="1">
      <alignment horizontal="center" vertical="center" wrapText="1"/>
    </xf>
    <xf numFmtId="0" fontId="95" fillId="0" borderId="21" xfId="0" applyFont="1" applyFill="1" applyBorder="1" applyAlignment="1">
      <alignment horizontal="center" vertical="center" wrapText="1"/>
    </xf>
    <xf numFmtId="0" fontId="28" fillId="0" borderId="20" xfId="0" applyFont="1" applyFill="1" applyBorder="1" applyAlignment="1">
      <alignment horizontal="left" vertical="center"/>
    </xf>
    <xf numFmtId="14" fontId="28" fillId="0" borderId="20" xfId="0" applyNumberFormat="1" applyFont="1" applyFill="1" applyBorder="1"/>
    <xf numFmtId="0" fontId="28" fillId="0" borderId="20" xfId="0" applyFont="1" applyFill="1" applyBorder="1"/>
    <xf numFmtId="0" fontId="91" fillId="0" borderId="9" xfId="0" applyFont="1" applyFill="1" applyBorder="1" applyAlignment="1">
      <alignment horizontal="center" vertical="center" wrapText="1"/>
    </xf>
    <xf numFmtId="0" fontId="0" fillId="0" borderId="20" xfId="0" applyFill="1" applyBorder="1" applyAlignment="1">
      <alignment vertical="center" wrapText="1"/>
    </xf>
    <xf numFmtId="0" fontId="28" fillId="0" borderId="20" xfId="0" applyFont="1" applyBorder="1" applyAlignment="1">
      <alignment vertical="center" wrapText="1"/>
    </xf>
    <xf numFmtId="0" fontId="28" fillId="6" borderId="20" xfId="0" applyFont="1" applyFill="1" applyBorder="1" applyAlignment="1">
      <alignment horizontal="center" vertical="center"/>
    </xf>
    <xf numFmtId="0" fontId="0" fillId="6" borderId="20" xfId="0" applyFill="1" applyBorder="1" applyAlignment="1">
      <alignment horizontal="center" vertical="center"/>
    </xf>
    <xf numFmtId="0" fontId="0" fillId="6" borderId="20" xfId="0" applyFill="1" applyBorder="1" applyAlignment="1">
      <alignment vertical="center" wrapText="1"/>
    </xf>
    <xf numFmtId="169" fontId="6" fillId="5" borderId="45" xfId="0" applyNumberFormat="1" applyFont="1" applyFill="1" applyBorder="1" applyAlignment="1">
      <alignment horizontal="center" vertical="center" wrapText="1"/>
    </xf>
    <xf numFmtId="169" fontId="6" fillId="5" borderId="12" xfId="0" applyNumberFormat="1" applyFont="1" applyFill="1" applyBorder="1" applyAlignment="1">
      <alignment horizontal="center" vertical="center" wrapText="1"/>
    </xf>
    <xf numFmtId="169" fontId="6" fillId="5" borderId="47" xfId="0" applyNumberFormat="1" applyFont="1" applyFill="1" applyBorder="1" applyAlignment="1">
      <alignment horizontal="center" vertical="center" wrapText="1"/>
    </xf>
    <xf numFmtId="14" fontId="96" fillId="0" borderId="0" xfId="0" applyNumberFormat="1" applyFont="1" applyAlignment="1">
      <alignment horizontal="left" vertical="center" wrapText="1"/>
    </xf>
    <xf numFmtId="0" fontId="2" fillId="0" borderId="0" xfId="0" applyFont="1" applyAlignment="1">
      <alignment horizontal="center" vertical="center"/>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167" fontId="6" fillId="5" borderId="40" xfId="0" applyNumberFormat="1" applyFont="1" applyFill="1" applyBorder="1" applyAlignment="1">
      <alignment horizontal="center" vertical="center" wrapText="1"/>
    </xf>
    <xf numFmtId="167" fontId="6" fillId="5" borderId="41" xfId="0" applyNumberFormat="1" applyFont="1" applyFill="1" applyBorder="1" applyAlignment="1">
      <alignment horizontal="center" vertical="center" wrapText="1"/>
    </xf>
    <xf numFmtId="169" fontId="6" fillId="5" borderId="32" xfId="0" applyNumberFormat="1" applyFont="1" applyFill="1" applyBorder="1" applyAlignment="1">
      <alignment horizontal="center" vertical="center" wrapText="1"/>
    </xf>
    <xf numFmtId="169" fontId="6" fillId="5" borderId="27" xfId="0" applyNumberFormat="1" applyFont="1" applyFill="1" applyBorder="1" applyAlignment="1">
      <alignment horizontal="center" vertical="center" wrapText="1"/>
    </xf>
    <xf numFmtId="169" fontId="6" fillId="5" borderId="28" xfId="0" applyNumberFormat="1" applyFont="1" applyFill="1" applyBorder="1" applyAlignment="1">
      <alignment horizontal="center" vertical="center" wrapText="1"/>
    </xf>
    <xf numFmtId="169" fontId="6" fillId="5" borderId="40" xfId="0" applyNumberFormat="1" applyFont="1" applyFill="1" applyBorder="1" applyAlignment="1">
      <alignment horizontal="center" vertical="center" wrapText="1"/>
    </xf>
    <xf numFmtId="169" fontId="6" fillId="5" borderId="41" xfId="0" applyNumberFormat="1" applyFont="1" applyFill="1" applyBorder="1" applyAlignment="1">
      <alignment horizontal="center" vertical="center" wrapText="1"/>
    </xf>
    <xf numFmtId="169" fontId="6" fillId="5" borderId="50" xfId="0" applyNumberFormat="1" applyFont="1" applyFill="1" applyBorder="1" applyAlignment="1">
      <alignment horizontal="center" vertical="center" wrapText="1"/>
    </xf>
    <xf numFmtId="169" fontId="6" fillId="5" borderId="74" xfId="0" applyNumberFormat="1" applyFont="1" applyFill="1" applyBorder="1" applyAlignment="1">
      <alignment horizontal="center" vertical="center" wrapText="1"/>
    </xf>
    <xf numFmtId="169" fontId="6" fillId="5" borderId="51" xfId="0" applyNumberFormat="1" applyFont="1" applyFill="1" applyBorder="1" applyAlignment="1">
      <alignment horizontal="center" vertical="center" wrapText="1"/>
    </xf>
    <xf numFmtId="169" fontId="6" fillId="5" borderId="12" xfId="0" applyNumberFormat="1" applyFont="1" applyFill="1" applyBorder="1" applyAlignment="1">
      <alignment horizontal="center" vertical="center" wrapText="1"/>
    </xf>
    <xf numFmtId="0" fontId="10" fillId="5" borderId="32" xfId="0" applyFont="1" applyFill="1" applyBorder="1" applyAlignment="1">
      <alignment horizontal="center"/>
    </xf>
    <xf numFmtId="0" fontId="10" fillId="5" borderId="27" xfId="0" applyFont="1" applyFill="1" applyBorder="1" applyAlignment="1">
      <alignment horizontal="center"/>
    </xf>
    <xf numFmtId="0" fontId="10" fillId="5" borderId="28" xfId="0" applyFont="1" applyFill="1" applyBorder="1" applyAlignment="1">
      <alignment horizontal="center"/>
    </xf>
    <xf numFmtId="0" fontId="4" fillId="0" borderId="25"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53" xfId="0" applyFont="1" applyFill="1" applyBorder="1" applyAlignment="1">
      <alignment horizontal="left" vertical="top" wrapText="1"/>
    </xf>
    <xf numFmtId="0" fontId="4" fillId="0" borderId="29" xfId="0" applyFont="1" applyFill="1" applyBorder="1" applyAlignment="1">
      <alignment horizontal="left" vertical="center"/>
    </xf>
    <xf numFmtId="0" fontId="4" fillId="0" borderId="54" xfId="0" applyFont="1" applyFill="1" applyBorder="1" applyAlignment="1">
      <alignment horizontal="left" vertical="center"/>
    </xf>
    <xf numFmtId="0" fontId="4" fillId="0" borderId="29"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0" xfId="0" applyFont="1" applyFill="1" applyBorder="1" applyAlignment="1">
      <alignment horizontal="left" vertical="center"/>
    </xf>
    <xf numFmtId="0" fontId="4" fillId="0" borderId="75" xfId="0" applyFont="1" applyFill="1" applyBorder="1" applyAlignment="1">
      <alignment horizontal="left" vertical="center"/>
    </xf>
    <xf numFmtId="14" fontId="4" fillId="0" borderId="30" xfId="0" applyNumberFormat="1" applyFont="1" applyFill="1" applyBorder="1" applyAlignment="1">
      <alignment horizontal="center" vertical="center"/>
    </xf>
    <xf numFmtId="14" fontId="4" fillId="0" borderId="48" xfId="0" applyNumberFormat="1" applyFont="1" applyFill="1" applyBorder="1" applyAlignment="1">
      <alignment horizontal="center" vertical="center"/>
    </xf>
    <xf numFmtId="14" fontId="4" fillId="0" borderId="75" xfId="0" applyNumberFormat="1" applyFont="1" applyFill="1" applyBorder="1" applyAlignment="1">
      <alignment horizontal="center" vertical="center"/>
    </xf>
    <xf numFmtId="0" fontId="4" fillId="0" borderId="31" xfId="0" applyFont="1" applyFill="1" applyBorder="1" applyAlignment="1">
      <alignment horizontal="left" vertical="center"/>
    </xf>
    <xf numFmtId="0" fontId="4" fillId="0" borderId="52" xfId="0" applyFont="1" applyFill="1" applyBorder="1" applyAlignment="1">
      <alignment horizontal="left" vertical="center"/>
    </xf>
    <xf numFmtId="43" fontId="4" fillId="0" borderId="31" xfId="0" applyNumberFormat="1" applyFont="1" applyFill="1" applyBorder="1" applyAlignment="1">
      <alignment horizontal="center" vertical="center"/>
    </xf>
    <xf numFmtId="43" fontId="4" fillId="0" borderId="49" xfId="0" applyNumberFormat="1" applyFont="1" applyFill="1" applyBorder="1" applyAlignment="1">
      <alignment horizontal="center" vertical="center"/>
    </xf>
    <xf numFmtId="43" fontId="4" fillId="0" borderId="52" xfId="0" applyNumberFormat="1" applyFont="1" applyFill="1" applyBorder="1" applyAlignment="1">
      <alignment horizontal="center" vertical="center"/>
    </xf>
    <xf numFmtId="169" fontId="6" fillId="5" borderId="36" xfId="0" applyNumberFormat="1" applyFont="1" applyFill="1" applyBorder="1" applyAlignment="1">
      <alignment horizontal="center" vertical="center" wrapText="1"/>
    </xf>
    <xf numFmtId="169" fontId="6" fillId="5" borderId="13" xfId="0" applyNumberFormat="1" applyFont="1" applyFill="1" applyBorder="1" applyAlignment="1">
      <alignment horizontal="center" vertical="center" wrapText="1"/>
    </xf>
    <xf numFmtId="172" fontId="8" fillId="0" borderId="32" xfId="0" applyNumberFormat="1" applyFont="1" applyFill="1" applyBorder="1" applyAlignment="1">
      <alignment horizontal="left"/>
    </xf>
    <xf numFmtId="172" fontId="8" fillId="0" borderId="27" xfId="0" applyNumberFormat="1" applyFont="1" applyFill="1" applyBorder="1" applyAlignment="1">
      <alignment horizontal="left"/>
    </xf>
    <xf numFmtId="0" fontId="28" fillId="44" borderId="32" xfId="0" applyNumberFormat="1" applyFont="1" applyFill="1" applyBorder="1" applyAlignment="1">
      <alignment horizontal="center" vertical="center" wrapText="1"/>
    </xf>
    <xf numFmtId="0" fontId="28" fillId="44" borderId="27" xfId="0" applyNumberFormat="1" applyFont="1" applyFill="1" applyBorder="1" applyAlignment="1">
      <alignment horizontal="center" vertical="center" wrapText="1"/>
    </xf>
    <xf numFmtId="0" fontId="28" fillId="44" borderId="28" xfId="0" applyNumberFormat="1" applyFont="1" applyFill="1" applyBorder="1" applyAlignment="1">
      <alignment horizontal="center" vertical="center" wrapText="1"/>
    </xf>
    <xf numFmtId="0" fontId="28" fillId="41" borderId="32" xfId="0" applyNumberFormat="1" applyFont="1" applyFill="1" applyBorder="1" applyAlignment="1">
      <alignment horizontal="center" vertical="center" wrapText="1"/>
    </xf>
    <xf numFmtId="0" fontId="28" fillId="41" borderId="27" xfId="0" applyNumberFormat="1" applyFont="1" applyFill="1" applyBorder="1" applyAlignment="1">
      <alignment horizontal="center" vertical="center" wrapText="1"/>
    </xf>
    <xf numFmtId="0" fontId="28" fillId="41" borderId="28" xfId="0" applyNumberFormat="1" applyFont="1" applyFill="1" applyBorder="1" applyAlignment="1">
      <alignment horizontal="center" vertical="center" wrapText="1"/>
    </xf>
    <xf numFmtId="0" fontId="28" fillId="6" borderId="32" xfId="0" applyNumberFormat="1" applyFont="1" applyFill="1" applyBorder="1" applyAlignment="1">
      <alignment horizontal="center" vertical="center" wrapText="1"/>
    </xf>
    <xf numFmtId="0" fontId="28" fillId="6" borderId="27" xfId="0" applyNumberFormat="1" applyFont="1" applyFill="1" applyBorder="1" applyAlignment="1">
      <alignment horizontal="center" vertical="center" wrapText="1"/>
    </xf>
    <xf numFmtId="0" fontId="28" fillId="6" borderId="28" xfId="0" applyNumberFormat="1" applyFont="1" applyFill="1" applyBorder="1" applyAlignment="1">
      <alignment horizontal="center" vertical="center" wrapText="1"/>
    </xf>
    <xf numFmtId="1" fontId="33" fillId="2" borderId="40" xfId="0" applyNumberFormat="1" applyFont="1" applyFill="1" applyBorder="1" applyAlignment="1">
      <alignment horizontal="center" vertical="center" wrapText="1"/>
    </xf>
    <xf numFmtId="1" fontId="33" fillId="2" borderId="41" xfId="0" applyNumberFormat="1" applyFont="1" applyFill="1" applyBorder="1" applyAlignment="1">
      <alignment horizontal="center" vertical="center" wrapText="1"/>
    </xf>
    <xf numFmtId="0" fontId="67" fillId="0" borderId="21" xfId="0" applyFont="1" applyFill="1" applyBorder="1" applyAlignment="1">
      <alignment horizontal="left" vertical="center"/>
    </xf>
    <xf numFmtId="0" fontId="67" fillId="0" borderId="48" xfId="0" applyFont="1" applyFill="1" applyBorder="1" applyAlignment="1">
      <alignment horizontal="left" vertical="center"/>
    </xf>
    <xf numFmtId="0" fontId="67" fillId="0" borderId="22" xfId="0" applyFont="1" applyFill="1" applyBorder="1" applyAlignment="1">
      <alignment horizontal="left" vertical="center"/>
    </xf>
    <xf numFmtId="0" fontId="28" fillId="39" borderId="32" xfId="0" applyNumberFormat="1" applyFont="1" applyFill="1" applyBorder="1" applyAlignment="1">
      <alignment horizontal="center" vertical="center" wrapText="1"/>
    </xf>
    <xf numFmtId="0" fontId="28" fillId="39" borderId="27" xfId="0" applyNumberFormat="1" applyFont="1" applyFill="1" applyBorder="1" applyAlignment="1">
      <alignment horizontal="center" vertical="center" wrapText="1"/>
    </xf>
    <xf numFmtId="0" fontId="28" fillId="45" borderId="32" xfId="0" applyNumberFormat="1" applyFont="1" applyFill="1" applyBorder="1" applyAlignment="1">
      <alignment horizontal="center" vertical="center" wrapText="1"/>
    </xf>
    <xf numFmtId="0" fontId="28" fillId="45" borderId="27" xfId="0" applyNumberFormat="1" applyFont="1" applyFill="1" applyBorder="1" applyAlignment="1">
      <alignment horizontal="center" vertical="center" wrapText="1"/>
    </xf>
    <xf numFmtId="0" fontId="28" fillId="45" borderId="28" xfId="0" applyNumberFormat="1" applyFont="1" applyFill="1" applyBorder="1" applyAlignment="1">
      <alignment horizontal="center" vertical="center" wrapText="1"/>
    </xf>
    <xf numFmtId="0" fontId="28" fillId="40" borderId="32" xfId="0" applyNumberFormat="1" applyFont="1" applyFill="1" applyBorder="1" applyAlignment="1">
      <alignment horizontal="center" vertical="center" wrapText="1"/>
    </xf>
    <xf numFmtId="0" fontId="28" fillId="40" borderId="27" xfId="0" applyNumberFormat="1" applyFont="1" applyFill="1" applyBorder="1" applyAlignment="1">
      <alignment horizontal="center" vertical="center" wrapText="1"/>
    </xf>
    <xf numFmtId="0" fontId="28" fillId="40" borderId="28" xfId="0" applyNumberFormat="1" applyFont="1" applyFill="1" applyBorder="1" applyAlignment="1">
      <alignment horizontal="center" vertical="center" wrapText="1"/>
    </xf>
    <xf numFmtId="1" fontId="33" fillId="6" borderId="40" xfId="0" applyNumberFormat="1" applyFont="1" applyFill="1" applyBorder="1" applyAlignment="1">
      <alignment horizontal="center" vertical="center" wrapText="1"/>
    </xf>
    <xf numFmtId="1" fontId="33" fillId="6" borderId="41" xfId="0" applyNumberFormat="1" applyFont="1" applyFill="1" applyBorder="1" applyAlignment="1">
      <alignment horizontal="center" vertical="center" wrapText="1"/>
    </xf>
    <xf numFmtId="0" fontId="33" fillId="42" borderId="32" xfId="0" applyNumberFormat="1" applyFont="1" applyFill="1" applyBorder="1" applyAlignment="1">
      <alignment horizontal="center" vertical="center" wrapText="1"/>
    </xf>
    <xf numFmtId="0" fontId="33" fillId="42" borderId="27" xfId="0" applyNumberFormat="1" applyFont="1" applyFill="1" applyBorder="1" applyAlignment="1">
      <alignment horizontal="center" vertical="center" wrapText="1"/>
    </xf>
    <xf numFmtId="0" fontId="33" fillId="42" borderId="28" xfId="0" applyNumberFormat="1" applyFont="1" applyFill="1" applyBorder="1" applyAlignment="1">
      <alignment horizontal="center" vertical="center" wrapText="1"/>
    </xf>
    <xf numFmtId="4" fontId="28" fillId="43" borderId="32" xfId="0" applyNumberFormat="1" applyFont="1" applyFill="1" applyBorder="1" applyAlignment="1">
      <alignment horizontal="center" vertical="center" wrapText="1"/>
    </xf>
    <xf numFmtId="4" fontId="28" fillId="43" borderId="27" xfId="0" applyNumberFormat="1" applyFont="1" applyFill="1" applyBorder="1" applyAlignment="1">
      <alignment horizontal="center" vertical="center" wrapText="1"/>
    </xf>
    <xf numFmtId="4" fontId="28" fillId="43" borderId="28" xfId="0" applyNumberFormat="1" applyFont="1" applyFill="1" applyBorder="1" applyAlignment="1">
      <alignment horizontal="center" vertical="center" wrapText="1"/>
    </xf>
  </cellXfs>
  <cellStyles count="4550">
    <cellStyle name="0" xfId="260"/>
    <cellStyle name="1" xfId="270"/>
    <cellStyle name="10" xfId="236"/>
    <cellStyle name="10 2" xfId="263"/>
    <cellStyle name="11" xfId="237"/>
    <cellStyle name="11 10" xfId="1953"/>
    <cellStyle name="11 11" xfId="1967"/>
    <cellStyle name="11 12" xfId="1981"/>
    <cellStyle name="11 13" xfId="1993"/>
    <cellStyle name="11 14" xfId="1898"/>
    <cellStyle name="11 15" xfId="2022"/>
    <cellStyle name="11 16" xfId="2036"/>
    <cellStyle name="11 17" xfId="2050"/>
    <cellStyle name="11 18" xfId="2064"/>
    <cellStyle name="11 19" xfId="2078"/>
    <cellStyle name="11 2" xfId="262"/>
    <cellStyle name="11 20" xfId="2092"/>
    <cellStyle name="11 21" xfId="2106"/>
    <cellStyle name="11 22" xfId="2120"/>
    <cellStyle name="11 23" xfId="2134"/>
    <cellStyle name="11 24" xfId="2148"/>
    <cellStyle name="11 25" xfId="2162"/>
    <cellStyle name="11 26" xfId="2176"/>
    <cellStyle name="11 27" xfId="2190"/>
    <cellStyle name="11 28" xfId="2204"/>
    <cellStyle name="11 29" xfId="2218"/>
    <cellStyle name="11 3" xfId="1486"/>
    <cellStyle name="11 30" xfId="2232"/>
    <cellStyle name="11 31" xfId="2246"/>
    <cellStyle name="11 32" xfId="2260"/>
    <cellStyle name="11 33" xfId="2274"/>
    <cellStyle name="11 34" xfId="2288"/>
    <cellStyle name="11 35" xfId="2302"/>
    <cellStyle name="11 36" xfId="2316"/>
    <cellStyle name="11 37" xfId="2330"/>
    <cellStyle name="11 38" xfId="2344"/>
    <cellStyle name="11 39" xfId="2358"/>
    <cellStyle name="11 4" xfId="1689"/>
    <cellStyle name="11 40" xfId="2372"/>
    <cellStyle name="11 41" xfId="2386"/>
    <cellStyle name="11 42" xfId="2400"/>
    <cellStyle name="11 43" xfId="2414"/>
    <cellStyle name="11 44" xfId="2428"/>
    <cellStyle name="11 45" xfId="2442"/>
    <cellStyle name="11 46" xfId="2456"/>
    <cellStyle name="11 47" xfId="2470"/>
    <cellStyle name="11 48" xfId="2484"/>
    <cellStyle name="11 49" xfId="2498"/>
    <cellStyle name="11 5" xfId="1882"/>
    <cellStyle name="11 50" xfId="2512"/>
    <cellStyle name="11 51" xfId="2526"/>
    <cellStyle name="11 52" xfId="2540"/>
    <cellStyle name="11 53" xfId="2554"/>
    <cellStyle name="11 54" xfId="2568"/>
    <cellStyle name="11 55" xfId="2582"/>
    <cellStyle name="11 56" xfId="2596"/>
    <cellStyle name="11 57" xfId="2610"/>
    <cellStyle name="11 58" xfId="2624"/>
    <cellStyle name="11 59" xfId="2638"/>
    <cellStyle name="11 6" xfId="1373"/>
    <cellStyle name="11 60" xfId="2652"/>
    <cellStyle name="11 61" xfId="2666"/>
    <cellStyle name="11 62" xfId="2681"/>
    <cellStyle name="11 63" xfId="2695"/>
    <cellStyle name="11 64" xfId="2710"/>
    <cellStyle name="11 65" xfId="2721"/>
    <cellStyle name="11 66" xfId="2735"/>
    <cellStyle name="11 67" xfId="2749"/>
    <cellStyle name="11 68" xfId="2763"/>
    <cellStyle name="11 69" xfId="2777"/>
    <cellStyle name="11 7" xfId="1911"/>
    <cellStyle name="11 70" xfId="2791"/>
    <cellStyle name="11 71" xfId="2805"/>
    <cellStyle name="11 72" xfId="2819"/>
    <cellStyle name="11 73" xfId="2833"/>
    <cellStyle name="11 74" xfId="2846"/>
    <cellStyle name="11 75" xfId="2858"/>
    <cellStyle name="11 76" xfId="2870"/>
    <cellStyle name="11 77" xfId="2882"/>
    <cellStyle name="11 78" xfId="2893"/>
    <cellStyle name="11 79" xfId="3143"/>
    <cellStyle name="11 8" xfId="1925"/>
    <cellStyle name="11 80" xfId="3144"/>
    <cellStyle name="11 81" xfId="3145"/>
    <cellStyle name="11 82" xfId="3146"/>
    <cellStyle name="11 83" xfId="3147"/>
    <cellStyle name="11 84" xfId="3148"/>
    <cellStyle name="11 85" xfId="3149"/>
    <cellStyle name="11 86" xfId="3150"/>
    <cellStyle name="11 87" xfId="3151"/>
    <cellStyle name="11 9" xfId="1939"/>
    <cellStyle name="12" xfId="238"/>
    <cellStyle name="12 10" xfId="1971"/>
    <cellStyle name="12 11" xfId="1985"/>
    <cellStyle name="12 12" xfId="1996"/>
    <cellStyle name="12 13" xfId="1873"/>
    <cellStyle name="12 14" xfId="2026"/>
    <cellStyle name="12 15" xfId="2040"/>
    <cellStyle name="12 16" xfId="2054"/>
    <cellStyle name="12 17" xfId="2068"/>
    <cellStyle name="12 18" xfId="2082"/>
    <cellStyle name="12 19" xfId="2096"/>
    <cellStyle name="12 2" xfId="1794"/>
    <cellStyle name="12 20" xfId="2110"/>
    <cellStyle name="12 21" xfId="2124"/>
    <cellStyle name="12 22" xfId="2138"/>
    <cellStyle name="12 23" xfId="2152"/>
    <cellStyle name="12 24" xfId="2166"/>
    <cellStyle name="12 25" xfId="2180"/>
    <cellStyle name="12 26" xfId="2194"/>
    <cellStyle name="12 27" xfId="2208"/>
    <cellStyle name="12 28" xfId="2222"/>
    <cellStyle name="12 29" xfId="2236"/>
    <cellStyle name="12 3" xfId="1704"/>
    <cellStyle name="12 30" xfId="2250"/>
    <cellStyle name="12 31" xfId="2264"/>
    <cellStyle name="12 32" xfId="2278"/>
    <cellStyle name="12 33" xfId="2292"/>
    <cellStyle name="12 34" xfId="2306"/>
    <cellStyle name="12 35" xfId="2320"/>
    <cellStyle name="12 36" xfId="2334"/>
    <cellStyle name="12 37" xfId="2348"/>
    <cellStyle name="12 38" xfId="2362"/>
    <cellStyle name="12 39" xfId="2376"/>
    <cellStyle name="12 4" xfId="1886"/>
    <cellStyle name="12 40" xfId="2390"/>
    <cellStyle name="12 41" xfId="2404"/>
    <cellStyle name="12 42" xfId="2418"/>
    <cellStyle name="12 43" xfId="2432"/>
    <cellStyle name="12 44" xfId="2446"/>
    <cellStyle name="12 45" xfId="2460"/>
    <cellStyle name="12 46" xfId="2474"/>
    <cellStyle name="12 47" xfId="2488"/>
    <cellStyle name="12 48" xfId="2502"/>
    <cellStyle name="12 49" xfId="2516"/>
    <cellStyle name="12 5" xfId="1890"/>
    <cellStyle name="12 50" xfId="2530"/>
    <cellStyle name="12 51" xfId="2544"/>
    <cellStyle name="12 52" xfId="2558"/>
    <cellStyle name="12 53" xfId="2572"/>
    <cellStyle name="12 54" xfId="2586"/>
    <cellStyle name="12 55" xfId="2600"/>
    <cellStyle name="12 56" xfId="2614"/>
    <cellStyle name="12 57" xfId="2628"/>
    <cellStyle name="12 58" xfId="2642"/>
    <cellStyle name="12 59" xfId="2656"/>
    <cellStyle name="12 6" xfId="1915"/>
    <cellStyle name="12 60" xfId="2670"/>
    <cellStyle name="12 61" xfId="2685"/>
    <cellStyle name="12 62" xfId="2699"/>
    <cellStyle name="12 63" xfId="2671"/>
    <cellStyle name="12 64" xfId="2725"/>
    <cellStyle name="12 65" xfId="2739"/>
    <cellStyle name="12 66" xfId="2753"/>
    <cellStyle name="12 67" xfId="2767"/>
    <cellStyle name="12 68" xfId="2781"/>
    <cellStyle name="12 69" xfId="2795"/>
    <cellStyle name="12 7" xfId="1929"/>
    <cellStyle name="12 70" xfId="2809"/>
    <cellStyle name="12 71" xfId="2823"/>
    <cellStyle name="12 72" xfId="2837"/>
    <cellStyle name="12 73" xfId="2850"/>
    <cellStyle name="12 74" xfId="2862"/>
    <cellStyle name="12 75" xfId="2874"/>
    <cellStyle name="12 76" xfId="2886"/>
    <cellStyle name="12 77" xfId="2895"/>
    <cellStyle name="12 78" xfId="3152"/>
    <cellStyle name="12 79" xfId="3153"/>
    <cellStyle name="12 8" xfId="1943"/>
    <cellStyle name="12 80" xfId="3154"/>
    <cellStyle name="12 81" xfId="3155"/>
    <cellStyle name="12 82" xfId="3156"/>
    <cellStyle name="12 83" xfId="3157"/>
    <cellStyle name="12 84" xfId="3158"/>
    <cellStyle name="12 85" xfId="3159"/>
    <cellStyle name="12 86" xfId="3160"/>
    <cellStyle name="12 9" xfId="1957"/>
    <cellStyle name="13" xfId="239"/>
    <cellStyle name="14" xfId="240"/>
    <cellStyle name="15" xfId="241"/>
    <cellStyle name="15 2" xfId="261"/>
    <cellStyle name="16" xfId="242"/>
    <cellStyle name="16 10" xfId="1671"/>
    <cellStyle name="16 11" xfId="1916"/>
    <cellStyle name="16 12" xfId="1930"/>
    <cellStyle name="16 13" xfId="1958"/>
    <cellStyle name="16 14" xfId="2010"/>
    <cellStyle name="16 15" xfId="2007"/>
    <cellStyle name="16 16" xfId="1980"/>
    <cellStyle name="16 17" xfId="1972"/>
    <cellStyle name="16 18" xfId="2005"/>
    <cellStyle name="16 19" xfId="2027"/>
    <cellStyle name="16 2" xfId="1832"/>
    <cellStyle name="16 20" xfId="2041"/>
    <cellStyle name="16 21" xfId="2055"/>
    <cellStyle name="16 22" xfId="2069"/>
    <cellStyle name="16 23" xfId="2083"/>
    <cellStyle name="16 24" xfId="2097"/>
    <cellStyle name="16 25" xfId="2111"/>
    <cellStyle name="16 26" xfId="2125"/>
    <cellStyle name="16 27" xfId="2139"/>
    <cellStyle name="16 28" xfId="2153"/>
    <cellStyle name="16 29" xfId="2167"/>
    <cellStyle name="16 3" xfId="1620"/>
    <cellStyle name="16 30" xfId="2181"/>
    <cellStyle name="16 31" xfId="2195"/>
    <cellStyle name="16 32" xfId="2209"/>
    <cellStyle name="16 33" xfId="2223"/>
    <cellStyle name="16 34" xfId="2237"/>
    <cellStyle name="16 35" xfId="2251"/>
    <cellStyle name="16 36" xfId="2265"/>
    <cellStyle name="16 37" xfId="2279"/>
    <cellStyle name="16 38" xfId="2293"/>
    <cellStyle name="16 39" xfId="2307"/>
    <cellStyle name="16 4" xfId="1870"/>
    <cellStyle name="16 40" xfId="2321"/>
    <cellStyle name="16 41" xfId="2335"/>
    <cellStyle name="16 42" xfId="2349"/>
    <cellStyle name="16 43" xfId="2363"/>
    <cellStyle name="16 44" xfId="2377"/>
    <cellStyle name="16 45" xfId="2391"/>
    <cellStyle name="16 46" xfId="2405"/>
    <cellStyle name="16 47" xfId="2419"/>
    <cellStyle name="16 48" xfId="2433"/>
    <cellStyle name="16 49" xfId="2447"/>
    <cellStyle name="16 5" xfId="1866"/>
    <cellStyle name="16 50" xfId="2461"/>
    <cellStyle name="16 51" xfId="2475"/>
    <cellStyle name="16 52" xfId="2489"/>
    <cellStyle name="16 53" xfId="2503"/>
    <cellStyle name="16 54" xfId="2517"/>
    <cellStyle name="16 55" xfId="2531"/>
    <cellStyle name="16 56" xfId="2545"/>
    <cellStyle name="16 57" xfId="2559"/>
    <cellStyle name="16 58" xfId="2573"/>
    <cellStyle name="16 59" xfId="2587"/>
    <cellStyle name="16 6" xfId="1884"/>
    <cellStyle name="16 60" xfId="2601"/>
    <cellStyle name="16 61" xfId="2615"/>
    <cellStyle name="16 62" xfId="2629"/>
    <cellStyle name="16 63" xfId="1994"/>
    <cellStyle name="16 64" xfId="2696"/>
    <cellStyle name="16 65" xfId="2702"/>
    <cellStyle name="16 66" xfId="2706"/>
    <cellStyle name="16 67" xfId="2679"/>
    <cellStyle name="16 68" xfId="2694"/>
    <cellStyle name="16 69" xfId="2726"/>
    <cellStyle name="16 7" xfId="1840"/>
    <cellStyle name="16 70" xfId="2740"/>
    <cellStyle name="16 71" xfId="2754"/>
    <cellStyle name="16 72" xfId="2768"/>
    <cellStyle name="16 73" xfId="2782"/>
    <cellStyle name="16 74" xfId="2796"/>
    <cellStyle name="16 75" xfId="2810"/>
    <cellStyle name="16 76" xfId="2824"/>
    <cellStyle name="16 77" xfId="2838"/>
    <cellStyle name="16 78" xfId="3161"/>
    <cellStyle name="16 79" xfId="3162"/>
    <cellStyle name="16 8" xfId="1900"/>
    <cellStyle name="16 80" xfId="3163"/>
    <cellStyle name="16 81" xfId="3164"/>
    <cellStyle name="16 82" xfId="3165"/>
    <cellStyle name="16 83" xfId="3166"/>
    <cellStyle name="16 84" xfId="3167"/>
    <cellStyle name="16 85" xfId="3168"/>
    <cellStyle name="16 86" xfId="3169"/>
    <cellStyle name="16 9" xfId="1897"/>
    <cellStyle name="17" xfId="243"/>
    <cellStyle name="18" xfId="244"/>
    <cellStyle name="19" xfId="251"/>
    <cellStyle name="1A" xfId="245"/>
    <cellStyle name="1B" xfId="246"/>
    <cellStyle name="1C" xfId="253"/>
    <cellStyle name="1D" xfId="247"/>
    <cellStyle name="1E" xfId="248"/>
    <cellStyle name="1F" xfId="249"/>
    <cellStyle name="2" xfId="228"/>
    <cellStyle name="20% - Accent1" xfId="120"/>
    <cellStyle name="20% - Accent1 2" xfId="205"/>
    <cellStyle name="20% - Accent2" xfId="119"/>
    <cellStyle name="20% - Accent2 2" xfId="206"/>
    <cellStyle name="20% - Accent3" xfId="118"/>
    <cellStyle name="20% - Accent3 2" xfId="207"/>
    <cellStyle name="20% - Accent4" xfId="117"/>
    <cellStyle name="20% - Accent4 2" xfId="208"/>
    <cellStyle name="20% - Accent5" xfId="116"/>
    <cellStyle name="20% - Accent5 2" xfId="209"/>
    <cellStyle name="20% - Accent6" xfId="115"/>
    <cellStyle name="20% - Accent6 2" xfId="210"/>
    <cellStyle name="20% - Акцент1 2" xfId="44"/>
    <cellStyle name="20% - Акцент1 2 2" xfId="286"/>
    <cellStyle name="20% - Акцент1 2 3" xfId="3277"/>
    <cellStyle name="20% - Акцент1 2 3 2" xfId="3278"/>
    <cellStyle name="20% - Акцент1 2 4" xfId="3279"/>
    <cellStyle name="20% - Акцент1 3" xfId="425"/>
    <cellStyle name="20% - Акцент1 3 2" xfId="493"/>
    <cellStyle name="20% - Акцент1 3 2 2" xfId="580"/>
    <cellStyle name="20% - Акцент1 3 3" xfId="541"/>
    <cellStyle name="20% - Акцент1 4" xfId="476"/>
    <cellStyle name="20% - Акцент1 4 2" xfId="568"/>
    <cellStyle name="20% - Акцент1 5" xfId="524"/>
    <cellStyle name="20% - Акцент1 6" xfId="3280"/>
    <cellStyle name="20% - Акцент1 6 2" xfId="3281"/>
    <cellStyle name="20% - Акцент1 6 3" xfId="3282"/>
    <cellStyle name="20% - Акцент1 7" xfId="3283"/>
    <cellStyle name="20% - Акцент1 8" xfId="3284"/>
    <cellStyle name="20% - Акцент1 9" xfId="3285"/>
    <cellStyle name="20% - Акцент2 2" xfId="45"/>
    <cellStyle name="20% - Акцент2 2 2" xfId="306"/>
    <cellStyle name="20% - Акцент2 2 3" xfId="3286"/>
    <cellStyle name="20% - Акцент2 2 3 2" xfId="3287"/>
    <cellStyle name="20% - Акцент2 2 4" xfId="3288"/>
    <cellStyle name="20% - Акцент2 3" xfId="427"/>
    <cellStyle name="20% - Акцент2 3 2" xfId="495"/>
    <cellStyle name="20% - Акцент2 3 2 2" xfId="582"/>
    <cellStyle name="20% - Акцент2 3 3" xfId="543"/>
    <cellStyle name="20% - Акцент2 4" xfId="478"/>
    <cellStyle name="20% - Акцент2 4 2" xfId="570"/>
    <cellStyle name="20% - Акцент2 5" xfId="526"/>
    <cellStyle name="20% - Акцент2 6" xfId="3289"/>
    <cellStyle name="20% - Акцент2 6 2" xfId="3290"/>
    <cellStyle name="20% - Акцент2 6 3" xfId="3291"/>
    <cellStyle name="20% - Акцент2 7" xfId="3292"/>
    <cellStyle name="20% - Акцент2 8" xfId="3293"/>
    <cellStyle name="20% - Акцент2 9" xfId="3294"/>
    <cellStyle name="20% - Акцент3 2" xfId="46"/>
    <cellStyle name="20% - Акцент3 2 2" xfId="276"/>
    <cellStyle name="20% - Акцент3 2 3" xfId="3295"/>
    <cellStyle name="20% - Акцент3 2 3 2" xfId="3296"/>
    <cellStyle name="20% - Акцент3 2 4" xfId="3297"/>
    <cellStyle name="20% - Акцент3 3" xfId="429"/>
    <cellStyle name="20% - Акцент3 3 2" xfId="497"/>
    <cellStyle name="20% - Акцент3 3 2 2" xfId="584"/>
    <cellStyle name="20% - Акцент3 3 3" xfId="545"/>
    <cellStyle name="20% - Акцент3 4" xfId="480"/>
    <cellStyle name="20% - Акцент3 4 2" xfId="572"/>
    <cellStyle name="20% - Акцент3 5" xfId="528"/>
    <cellStyle name="20% - Акцент3 6" xfId="3298"/>
    <cellStyle name="20% - Акцент3 6 2" xfId="3299"/>
    <cellStyle name="20% - Акцент3 6 3" xfId="3300"/>
    <cellStyle name="20% - Акцент3 7" xfId="3301"/>
    <cellStyle name="20% - Акцент3 8" xfId="3302"/>
    <cellStyle name="20% - Акцент3 9" xfId="3303"/>
    <cellStyle name="20% - Акцент4 2" xfId="47"/>
    <cellStyle name="20% - Акцент4 2 2" xfId="290"/>
    <cellStyle name="20% - Акцент4 2 3" xfId="3304"/>
    <cellStyle name="20% - Акцент4 2 3 2" xfId="3305"/>
    <cellStyle name="20% - Акцент4 2 4" xfId="3306"/>
    <cellStyle name="20% - Акцент4 3" xfId="431"/>
    <cellStyle name="20% - Акцент4 3 2" xfId="499"/>
    <cellStyle name="20% - Акцент4 3 2 2" xfId="586"/>
    <cellStyle name="20% - Акцент4 3 3" xfId="547"/>
    <cellStyle name="20% - Акцент4 4" xfId="482"/>
    <cellStyle name="20% - Акцент4 4 2" xfId="574"/>
    <cellStyle name="20% - Акцент4 5" xfId="530"/>
    <cellStyle name="20% - Акцент4 6" xfId="3307"/>
    <cellStyle name="20% - Акцент4 6 2" xfId="3308"/>
    <cellStyle name="20% - Акцент4 6 3" xfId="3309"/>
    <cellStyle name="20% - Акцент4 7" xfId="3310"/>
    <cellStyle name="20% - Акцент4 8" xfId="3311"/>
    <cellStyle name="20% - Акцент4 9" xfId="3312"/>
    <cellStyle name="20% - Акцент5 2" xfId="48"/>
    <cellStyle name="20% - Акцент5 2 2" xfId="279"/>
    <cellStyle name="20% - Акцент5 2 3" xfId="3313"/>
    <cellStyle name="20% - Акцент5 2 3 2" xfId="3314"/>
    <cellStyle name="20% - Акцент5 2 4" xfId="3315"/>
    <cellStyle name="20% - Акцент5 3" xfId="433"/>
    <cellStyle name="20% - Акцент5 3 2" xfId="501"/>
    <cellStyle name="20% - Акцент5 3 2 2" xfId="588"/>
    <cellStyle name="20% - Акцент5 3 3" xfId="549"/>
    <cellStyle name="20% - Акцент5 4" xfId="484"/>
    <cellStyle name="20% - Акцент5 4 2" xfId="576"/>
    <cellStyle name="20% - Акцент5 5" xfId="532"/>
    <cellStyle name="20% - Акцент5 6" xfId="3316"/>
    <cellStyle name="20% - Акцент5 6 2" xfId="3317"/>
    <cellStyle name="20% - Акцент5 6 3" xfId="3318"/>
    <cellStyle name="20% - Акцент5 7" xfId="3319"/>
    <cellStyle name="20% - Акцент5 8" xfId="3320"/>
    <cellStyle name="20% - Акцент5 9" xfId="3321"/>
    <cellStyle name="20% - Акцент6 2" xfId="49"/>
    <cellStyle name="20% - Акцент6 2 2" xfId="278"/>
    <cellStyle name="20% - Акцент6 2 3" xfId="3322"/>
    <cellStyle name="20% - Акцент6 2 3 2" xfId="3323"/>
    <cellStyle name="20% - Акцент6 2 4" xfId="3324"/>
    <cellStyle name="20% - Акцент6 3" xfId="435"/>
    <cellStyle name="20% - Акцент6 3 2" xfId="503"/>
    <cellStyle name="20% - Акцент6 3 2 2" xfId="590"/>
    <cellStyle name="20% - Акцент6 3 3" xfId="551"/>
    <cellStyle name="20% - Акцент6 4" xfId="486"/>
    <cellStyle name="20% - Акцент6 4 2" xfId="578"/>
    <cellStyle name="20% - Акцент6 5" xfId="534"/>
    <cellStyle name="20% - Акцент6 6" xfId="3325"/>
    <cellStyle name="20% - Акцент6 6 2" xfId="3326"/>
    <cellStyle name="20% - Акцент6 6 3" xfId="3327"/>
    <cellStyle name="20% - Акцент6 7" xfId="3328"/>
    <cellStyle name="20% - Акцент6 8" xfId="3329"/>
    <cellStyle name="20% - Акцент6 9" xfId="3330"/>
    <cellStyle name="20% – Акцентування1" xfId="20" builtinId="30" customBuiltin="1"/>
    <cellStyle name="20% – Акцентування2" xfId="24" builtinId="34" customBuiltin="1"/>
    <cellStyle name="20% – Акцентування3" xfId="28" builtinId="38" customBuiltin="1"/>
    <cellStyle name="20% – Акцентування4" xfId="32" builtinId="42" customBuiltin="1"/>
    <cellStyle name="20% – Акцентування5" xfId="36" builtinId="46" customBuiltin="1"/>
    <cellStyle name="20% – Акцентування6" xfId="40" builtinId="50" customBuiltin="1"/>
    <cellStyle name="3" xfId="231"/>
    <cellStyle name="4" xfId="234"/>
    <cellStyle name="4 10" xfId="1956"/>
    <cellStyle name="4 11" xfId="1970"/>
    <cellStyle name="4 12" xfId="1984"/>
    <cellStyle name="4 13" xfId="1995"/>
    <cellStyle name="4 14" xfId="1966"/>
    <cellStyle name="4 15" xfId="2025"/>
    <cellStyle name="4 16" xfId="2039"/>
    <cellStyle name="4 17" xfId="2053"/>
    <cellStyle name="4 18" xfId="2067"/>
    <cellStyle name="4 19" xfId="2081"/>
    <cellStyle name="4 2" xfId="269"/>
    <cellStyle name="4 20" xfId="2095"/>
    <cellStyle name="4 21" xfId="2109"/>
    <cellStyle name="4 22" xfId="2123"/>
    <cellStyle name="4 23" xfId="2137"/>
    <cellStyle name="4 24" xfId="2151"/>
    <cellStyle name="4 25" xfId="2165"/>
    <cellStyle name="4 26" xfId="2179"/>
    <cellStyle name="4 27" xfId="2193"/>
    <cellStyle name="4 28" xfId="2207"/>
    <cellStyle name="4 29" xfId="2221"/>
    <cellStyle name="4 3" xfId="1602"/>
    <cellStyle name="4 30" xfId="2235"/>
    <cellStyle name="4 31" xfId="2249"/>
    <cellStyle name="4 32" xfId="2263"/>
    <cellStyle name="4 33" xfId="2277"/>
    <cellStyle name="4 34" xfId="2291"/>
    <cellStyle name="4 35" xfId="2305"/>
    <cellStyle name="4 36" xfId="2319"/>
    <cellStyle name="4 37" xfId="2333"/>
    <cellStyle name="4 38" xfId="2347"/>
    <cellStyle name="4 39" xfId="2361"/>
    <cellStyle name="4 4" xfId="1867"/>
    <cellStyle name="4 40" xfId="2375"/>
    <cellStyle name="4 41" xfId="2389"/>
    <cellStyle name="4 42" xfId="2403"/>
    <cellStyle name="4 43" xfId="2417"/>
    <cellStyle name="4 44" xfId="2431"/>
    <cellStyle name="4 45" xfId="2445"/>
    <cellStyle name="4 46" xfId="2459"/>
    <cellStyle name="4 47" xfId="2473"/>
    <cellStyle name="4 48" xfId="2487"/>
    <cellStyle name="4 49" xfId="2501"/>
    <cellStyle name="4 5" xfId="1885"/>
    <cellStyle name="4 50" xfId="2515"/>
    <cellStyle name="4 51" xfId="2529"/>
    <cellStyle name="4 52" xfId="2543"/>
    <cellStyle name="4 53" xfId="2557"/>
    <cellStyle name="4 54" xfId="2571"/>
    <cellStyle name="4 55" xfId="2585"/>
    <cellStyle name="4 56" xfId="2599"/>
    <cellStyle name="4 57" xfId="2613"/>
    <cellStyle name="4 58" xfId="2627"/>
    <cellStyle name="4 59" xfId="2641"/>
    <cellStyle name="4 6" xfId="1876"/>
    <cellStyle name="4 60" xfId="2655"/>
    <cellStyle name="4 61" xfId="2669"/>
    <cellStyle name="4 62" xfId="2684"/>
    <cellStyle name="4 63" xfId="2698"/>
    <cellStyle name="4 64" xfId="2637"/>
    <cellStyle name="4 65" xfId="2724"/>
    <cellStyle name="4 66" xfId="2738"/>
    <cellStyle name="4 67" xfId="2752"/>
    <cellStyle name="4 68" xfId="2766"/>
    <cellStyle name="4 69" xfId="2780"/>
    <cellStyle name="4 7" xfId="1914"/>
    <cellStyle name="4 70" xfId="2794"/>
    <cellStyle name="4 71" xfId="2808"/>
    <cellStyle name="4 72" xfId="2822"/>
    <cellStyle name="4 73" xfId="2836"/>
    <cellStyle name="4 74" xfId="2849"/>
    <cellStyle name="4 75" xfId="2861"/>
    <cellStyle name="4 76" xfId="2873"/>
    <cellStyle name="4 77" xfId="2885"/>
    <cellStyle name="4 78" xfId="2894"/>
    <cellStyle name="4 79" xfId="3170"/>
    <cellStyle name="4 8" xfId="1928"/>
    <cellStyle name="4 80" xfId="3171"/>
    <cellStyle name="4 81" xfId="3172"/>
    <cellStyle name="4 82" xfId="3173"/>
    <cellStyle name="4 83" xfId="3174"/>
    <cellStyle name="4 84" xfId="3175"/>
    <cellStyle name="4 85" xfId="3176"/>
    <cellStyle name="4 86" xfId="3177"/>
    <cellStyle name="4 87" xfId="3178"/>
    <cellStyle name="4 9" xfId="1942"/>
    <cellStyle name="40% - Accent1" xfId="114"/>
    <cellStyle name="40% - Accent1 2" xfId="211"/>
    <cellStyle name="40% - Accent2" xfId="113"/>
    <cellStyle name="40% - Accent2 2" xfId="212"/>
    <cellStyle name="40% - Accent3" xfId="112"/>
    <cellStyle name="40% - Accent3 2" xfId="213"/>
    <cellStyle name="40% - Accent4" xfId="111"/>
    <cellStyle name="40% - Accent4 2" xfId="214"/>
    <cellStyle name="40% - Accent5" xfId="110"/>
    <cellStyle name="40% - Accent5 2" xfId="215"/>
    <cellStyle name="40% - Accent6" xfId="109"/>
    <cellStyle name="40% - Accent6 2" xfId="216"/>
    <cellStyle name="40% - Акцент1 2" xfId="50"/>
    <cellStyle name="40% - Акцент1 2 2" xfId="312"/>
    <cellStyle name="40% - Акцент1 2 3" xfId="3331"/>
    <cellStyle name="40% - Акцент1 2 3 2" xfId="3332"/>
    <cellStyle name="40% - Акцент1 2 4" xfId="3333"/>
    <cellStyle name="40% - Акцент1 3" xfId="426"/>
    <cellStyle name="40% - Акцент1 3 2" xfId="494"/>
    <cellStyle name="40% - Акцент1 3 2 2" xfId="581"/>
    <cellStyle name="40% - Акцент1 3 3" xfId="542"/>
    <cellStyle name="40% - Акцент1 4" xfId="477"/>
    <cellStyle name="40% - Акцент1 4 2" xfId="569"/>
    <cellStyle name="40% - Акцент1 5" xfId="525"/>
    <cellStyle name="40% - Акцент1 6" xfId="3334"/>
    <cellStyle name="40% - Акцент1 6 2" xfId="3335"/>
    <cellStyle name="40% - Акцент1 6 3" xfId="3336"/>
    <cellStyle name="40% - Акцент1 7" xfId="3337"/>
    <cellStyle name="40% - Акцент1 8" xfId="3338"/>
    <cellStyle name="40% - Акцент1 9" xfId="3339"/>
    <cellStyle name="40% - Акцент2 2" xfId="51"/>
    <cellStyle name="40% - Акцент2 2 2" xfId="291"/>
    <cellStyle name="40% - Акцент2 2 3" xfId="3340"/>
    <cellStyle name="40% - Акцент2 2 3 2" xfId="3341"/>
    <cellStyle name="40% - Акцент2 2 4" xfId="3342"/>
    <cellStyle name="40% - Акцент2 3" xfId="428"/>
    <cellStyle name="40% - Акцент2 3 2" xfId="496"/>
    <cellStyle name="40% - Акцент2 3 2 2" xfId="583"/>
    <cellStyle name="40% - Акцент2 3 3" xfId="544"/>
    <cellStyle name="40% - Акцент2 4" xfId="479"/>
    <cellStyle name="40% - Акцент2 4 2" xfId="571"/>
    <cellStyle name="40% - Акцент2 5" xfId="527"/>
    <cellStyle name="40% - Акцент2 6" xfId="3343"/>
    <cellStyle name="40% - Акцент2 6 2" xfId="3344"/>
    <cellStyle name="40% - Акцент2 6 3" xfId="3345"/>
    <cellStyle name="40% - Акцент2 7" xfId="3346"/>
    <cellStyle name="40% - Акцент2 8" xfId="3347"/>
    <cellStyle name="40% - Акцент2 9" xfId="3348"/>
    <cellStyle name="40% - Акцент3 2" xfId="52"/>
    <cellStyle name="40% - Акцент3 2 2" xfId="308"/>
    <cellStyle name="40% - Акцент3 2 3" xfId="3349"/>
    <cellStyle name="40% - Акцент3 2 3 2" xfId="3350"/>
    <cellStyle name="40% - Акцент3 2 4" xfId="3351"/>
    <cellStyle name="40% - Акцент3 3" xfId="430"/>
    <cellStyle name="40% - Акцент3 3 2" xfId="498"/>
    <cellStyle name="40% - Акцент3 3 2 2" xfId="585"/>
    <cellStyle name="40% - Акцент3 3 3" xfId="546"/>
    <cellStyle name="40% - Акцент3 4" xfId="481"/>
    <cellStyle name="40% - Акцент3 4 2" xfId="573"/>
    <cellStyle name="40% - Акцент3 5" xfId="529"/>
    <cellStyle name="40% - Акцент3 6" xfId="3352"/>
    <cellStyle name="40% - Акцент3 6 2" xfId="3353"/>
    <cellStyle name="40% - Акцент3 6 3" xfId="3354"/>
    <cellStyle name="40% - Акцент3 7" xfId="3355"/>
    <cellStyle name="40% - Акцент3 8" xfId="3356"/>
    <cellStyle name="40% - Акцент3 9" xfId="3357"/>
    <cellStyle name="40% - Акцент4 2" xfId="53"/>
    <cellStyle name="40% - Акцент4 2 2" xfId="292"/>
    <cellStyle name="40% - Акцент4 2 3" xfId="3358"/>
    <cellStyle name="40% - Акцент4 2 3 2" xfId="3359"/>
    <cellStyle name="40% - Акцент4 2 4" xfId="3360"/>
    <cellStyle name="40% - Акцент4 3" xfId="432"/>
    <cellStyle name="40% - Акцент4 3 2" xfId="500"/>
    <cellStyle name="40% - Акцент4 3 2 2" xfId="587"/>
    <cellStyle name="40% - Акцент4 3 3" xfId="548"/>
    <cellStyle name="40% - Акцент4 4" xfId="483"/>
    <cellStyle name="40% - Акцент4 4 2" xfId="575"/>
    <cellStyle name="40% - Акцент4 5" xfId="531"/>
    <cellStyle name="40% - Акцент4 6" xfId="3361"/>
    <cellStyle name="40% - Акцент4 6 2" xfId="3362"/>
    <cellStyle name="40% - Акцент4 6 3" xfId="3363"/>
    <cellStyle name="40% - Акцент4 7" xfId="3364"/>
    <cellStyle name="40% - Акцент4 8" xfId="3365"/>
    <cellStyle name="40% - Акцент4 9" xfId="3366"/>
    <cellStyle name="40% - Акцент5 2" xfId="54"/>
    <cellStyle name="40% - Акцент5 2 2" xfId="293"/>
    <cellStyle name="40% - Акцент5 2 3" xfId="3367"/>
    <cellStyle name="40% - Акцент5 2 3 2" xfId="3368"/>
    <cellStyle name="40% - Акцент5 2 4" xfId="3369"/>
    <cellStyle name="40% - Акцент5 3" xfId="434"/>
    <cellStyle name="40% - Акцент5 3 2" xfId="502"/>
    <cellStyle name="40% - Акцент5 3 2 2" xfId="589"/>
    <cellStyle name="40% - Акцент5 3 3" xfId="550"/>
    <cellStyle name="40% - Акцент5 4" xfId="485"/>
    <cellStyle name="40% - Акцент5 4 2" xfId="577"/>
    <cellStyle name="40% - Акцент5 5" xfId="533"/>
    <cellStyle name="40% - Акцент5 6" xfId="3370"/>
    <cellStyle name="40% - Акцент5 6 2" xfId="3371"/>
    <cellStyle name="40% - Акцент5 6 3" xfId="3372"/>
    <cellStyle name="40% - Акцент5 7" xfId="3373"/>
    <cellStyle name="40% - Акцент5 8" xfId="3374"/>
    <cellStyle name="40% - Акцент5 9" xfId="3375"/>
    <cellStyle name="40% - Акцент6 2" xfId="55"/>
    <cellStyle name="40% - Акцент6 2 2" xfId="309"/>
    <cellStyle name="40% - Акцент6 2 3" xfId="3376"/>
    <cellStyle name="40% - Акцент6 2 3 2" xfId="3377"/>
    <cellStyle name="40% - Акцент6 2 4" xfId="3378"/>
    <cellStyle name="40% - Акцент6 3" xfId="436"/>
    <cellStyle name="40% - Акцент6 3 2" xfId="504"/>
    <cellStyle name="40% - Акцент6 3 2 2" xfId="591"/>
    <cellStyle name="40% - Акцент6 3 3" xfId="552"/>
    <cellStyle name="40% - Акцент6 4" xfId="487"/>
    <cellStyle name="40% - Акцент6 4 2" xfId="579"/>
    <cellStyle name="40% - Акцент6 5" xfId="535"/>
    <cellStyle name="40% - Акцент6 6" xfId="3379"/>
    <cellStyle name="40% - Акцент6 6 2" xfId="3380"/>
    <cellStyle name="40% - Акцент6 6 3" xfId="3381"/>
    <cellStyle name="40% - Акцент6 7" xfId="3382"/>
    <cellStyle name="40% - Акцент6 8" xfId="3383"/>
    <cellStyle name="40% - Акцент6 9" xfId="3384"/>
    <cellStyle name="40% – Акцентування1" xfId="21" builtinId="31" customBuiltin="1"/>
    <cellStyle name="40% – Акцентування2" xfId="25" builtinId="35" customBuiltin="1"/>
    <cellStyle name="40% – Акцентування3" xfId="29" builtinId="39" customBuiltin="1"/>
    <cellStyle name="40% – Акцентування4" xfId="33" builtinId="43" customBuiltin="1"/>
    <cellStyle name="40% – Акцентування5" xfId="37" builtinId="47" customBuiltin="1"/>
    <cellStyle name="40% – Акцентування6" xfId="41" builtinId="51" customBuiltin="1"/>
    <cellStyle name="5" xfId="226"/>
    <cellStyle name="5 10" xfId="1887"/>
    <cellStyle name="5 11" xfId="1881"/>
    <cellStyle name="5 12" xfId="1910"/>
    <cellStyle name="5 13" xfId="1924"/>
    <cellStyle name="5 14" xfId="2008"/>
    <cellStyle name="5 15" xfId="1988"/>
    <cellStyle name="5 16" xfId="2013"/>
    <cellStyle name="5 17" xfId="2000"/>
    <cellStyle name="5 18" xfId="2004"/>
    <cellStyle name="5 19" xfId="2006"/>
    <cellStyle name="5 2" xfId="268"/>
    <cellStyle name="5 20" xfId="2021"/>
    <cellStyle name="5 21" xfId="2035"/>
    <cellStyle name="5 22" xfId="2049"/>
    <cellStyle name="5 23" xfId="2063"/>
    <cellStyle name="5 24" xfId="2077"/>
    <cellStyle name="5 25" xfId="2091"/>
    <cellStyle name="5 26" xfId="2105"/>
    <cellStyle name="5 27" xfId="2119"/>
    <cellStyle name="5 28" xfId="2133"/>
    <cellStyle name="5 29" xfId="2147"/>
    <cellStyle name="5 3" xfId="1498"/>
    <cellStyle name="5 30" xfId="2161"/>
    <cellStyle name="5 31" xfId="2175"/>
    <cellStyle name="5 32" xfId="2189"/>
    <cellStyle name="5 33" xfId="2203"/>
    <cellStyle name="5 34" xfId="2217"/>
    <cellStyle name="5 35" xfId="2231"/>
    <cellStyle name="5 36" xfId="2245"/>
    <cellStyle name="5 37" xfId="2259"/>
    <cellStyle name="5 38" xfId="2273"/>
    <cellStyle name="5 39" xfId="2287"/>
    <cellStyle name="5 4" xfId="1868"/>
    <cellStyle name="5 40" xfId="2301"/>
    <cellStyle name="5 41" xfId="2315"/>
    <cellStyle name="5 42" xfId="2329"/>
    <cellStyle name="5 43" xfId="2343"/>
    <cellStyle name="5 44" xfId="2357"/>
    <cellStyle name="5 45" xfId="2371"/>
    <cellStyle name="5 46" xfId="2385"/>
    <cellStyle name="5 47" xfId="2399"/>
    <cellStyle name="5 48" xfId="2413"/>
    <cellStyle name="5 49" xfId="2427"/>
    <cellStyle name="5 5" xfId="1586"/>
    <cellStyle name="5 50" xfId="2441"/>
    <cellStyle name="5 51" xfId="2455"/>
    <cellStyle name="5 52" xfId="2469"/>
    <cellStyle name="5 53" xfId="2483"/>
    <cellStyle name="5 54" xfId="2497"/>
    <cellStyle name="5 55" xfId="2511"/>
    <cellStyle name="5 56" xfId="2525"/>
    <cellStyle name="5 57" xfId="2539"/>
    <cellStyle name="5 58" xfId="2553"/>
    <cellStyle name="5 59" xfId="2567"/>
    <cellStyle name="5 6" xfId="1782"/>
    <cellStyle name="5 60" xfId="2581"/>
    <cellStyle name="5 61" xfId="2595"/>
    <cellStyle name="5 62" xfId="2609"/>
    <cellStyle name="5 63" xfId="2623"/>
    <cellStyle name="5 64" xfId="2689"/>
    <cellStyle name="5 65" xfId="2643"/>
    <cellStyle name="5 66" xfId="2712"/>
    <cellStyle name="5 67" xfId="2709"/>
    <cellStyle name="5 68" xfId="2680"/>
    <cellStyle name="5 69" xfId="2711"/>
    <cellStyle name="5 7" xfId="1575"/>
    <cellStyle name="5 70" xfId="2720"/>
    <cellStyle name="5 71" xfId="2734"/>
    <cellStyle name="5 72" xfId="2748"/>
    <cellStyle name="5 73" xfId="2762"/>
    <cellStyle name="5 74" xfId="2776"/>
    <cellStyle name="5 75" xfId="2790"/>
    <cellStyle name="5 76" xfId="2804"/>
    <cellStyle name="5 77" xfId="2818"/>
    <cellStyle name="5 78" xfId="2832"/>
    <cellStyle name="5 79" xfId="3179"/>
    <cellStyle name="5 8" xfId="1902"/>
    <cellStyle name="5 80" xfId="3180"/>
    <cellStyle name="5 81" xfId="3181"/>
    <cellStyle name="5 82" xfId="3182"/>
    <cellStyle name="5 83" xfId="3183"/>
    <cellStyle name="5 84" xfId="3184"/>
    <cellStyle name="5 85" xfId="3185"/>
    <cellStyle name="5 86" xfId="3186"/>
    <cellStyle name="5 87" xfId="3187"/>
    <cellStyle name="5 9" xfId="1896"/>
    <cellStyle name="6" xfId="230"/>
    <cellStyle name="6 10" xfId="1933"/>
    <cellStyle name="6 11" xfId="1947"/>
    <cellStyle name="6 12" xfId="1961"/>
    <cellStyle name="6 13" xfId="1975"/>
    <cellStyle name="6 14" xfId="2009"/>
    <cellStyle name="6 15" xfId="1938"/>
    <cellStyle name="6 16" xfId="2016"/>
    <cellStyle name="6 17" xfId="2030"/>
    <cellStyle name="6 18" xfId="2044"/>
    <cellStyle name="6 19" xfId="2058"/>
    <cellStyle name="6 2" xfId="267"/>
    <cellStyle name="6 20" xfId="2072"/>
    <cellStyle name="6 21" xfId="2086"/>
    <cellStyle name="6 22" xfId="2100"/>
    <cellStyle name="6 23" xfId="2114"/>
    <cellStyle name="6 24" xfId="2128"/>
    <cellStyle name="6 25" xfId="2142"/>
    <cellStyle name="6 26" xfId="2156"/>
    <cellStyle name="6 27" xfId="2170"/>
    <cellStyle name="6 28" xfId="2184"/>
    <cellStyle name="6 29" xfId="2198"/>
    <cellStyle name="6 3" xfId="1487"/>
    <cellStyle name="6 30" xfId="2212"/>
    <cellStyle name="6 31" xfId="2226"/>
    <cellStyle name="6 32" xfId="2240"/>
    <cellStyle name="6 33" xfId="2254"/>
    <cellStyle name="6 34" xfId="2268"/>
    <cellStyle name="6 35" xfId="2282"/>
    <cellStyle name="6 36" xfId="2296"/>
    <cellStyle name="6 37" xfId="2310"/>
    <cellStyle name="6 38" xfId="2324"/>
    <cellStyle name="6 39" xfId="2338"/>
    <cellStyle name="6 4" xfId="1869"/>
    <cellStyle name="6 40" xfId="2352"/>
    <cellStyle name="6 41" xfId="2366"/>
    <cellStyle name="6 42" xfId="2380"/>
    <cellStyle name="6 43" xfId="2394"/>
    <cellStyle name="6 44" xfId="2408"/>
    <cellStyle name="6 45" xfId="2422"/>
    <cellStyle name="6 46" xfId="2436"/>
    <cellStyle name="6 47" xfId="2450"/>
    <cellStyle name="6 48" xfId="2464"/>
    <cellStyle name="6 49" xfId="2478"/>
    <cellStyle name="6 5" xfId="1641"/>
    <cellStyle name="6 50" xfId="2492"/>
    <cellStyle name="6 51" xfId="2506"/>
    <cellStyle name="6 52" xfId="2520"/>
    <cellStyle name="6 53" xfId="2534"/>
    <cellStyle name="6 54" xfId="2548"/>
    <cellStyle name="6 55" xfId="2562"/>
    <cellStyle name="6 56" xfId="2576"/>
    <cellStyle name="6 57" xfId="2590"/>
    <cellStyle name="6 58" xfId="2604"/>
    <cellStyle name="6 59" xfId="2618"/>
    <cellStyle name="6 6" xfId="1883"/>
    <cellStyle name="6 60" xfId="2632"/>
    <cellStyle name="6 61" xfId="2646"/>
    <cellStyle name="6 62" xfId="2660"/>
    <cellStyle name="6 63" xfId="2674"/>
    <cellStyle name="6 64" xfId="2657"/>
    <cellStyle name="6 65" xfId="2651"/>
    <cellStyle name="6 66" xfId="2715"/>
    <cellStyle name="6 67" xfId="2729"/>
    <cellStyle name="6 68" xfId="2743"/>
    <cellStyle name="6 69" xfId="2757"/>
    <cellStyle name="6 7" xfId="1839"/>
    <cellStyle name="6 70" xfId="2771"/>
    <cellStyle name="6 71" xfId="2785"/>
    <cellStyle name="6 72" xfId="2799"/>
    <cellStyle name="6 73" xfId="2813"/>
    <cellStyle name="6 74" xfId="2827"/>
    <cellStyle name="6 75" xfId="2841"/>
    <cellStyle name="6 76" xfId="2853"/>
    <cellStyle name="6 77" xfId="2865"/>
    <cellStyle name="6 78" xfId="2877"/>
    <cellStyle name="6 79" xfId="3188"/>
    <cellStyle name="6 8" xfId="1905"/>
    <cellStyle name="6 80" xfId="3189"/>
    <cellStyle name="6 81" xfId="3190"/>
    <cellStyle name="6 82" xfId="3191"/>
    <cellStyle name="6 83" xfId="3192"/>
    <cellStyle name="6 84" xfId="3193"/>
    <cellStyle name="6 85" xfId="3194"/>
    <cellStyle name="6 86" xfId="3195"/>
    <cellStyle name="6 87" xfId="3196"/>
    <cellStyle name="6 9" xfId="1919"/>
    <cellStyle name="60% - Accent1" xfId="105"/>
    <cellStyle name="60% - Accent2" xfId="104"/>
    <cellStyle name="60% - Accent3" xfId="103"/>
    <cellStyle name="60% - Accent4" xfId="102"/>
    <cellStyle name="60% - Accent5" xfId="101"/>
    <cellStyle name="60% - Accent6" xfId="100"/>
    <cellStyle name="60% - Акцент1 2" xfId="56"/>
    <cellStyle name="60% - Акцент1 2 2" xfId="3385"/>
    <cellStyle name="60% - Акцент1 2 2 2" xfId="3386"/>
    <cellStyle name="60% - Акцент1 2 3" xfId="3387"/>
    <cellStyle name="60% - Акцент1 2 4" xfId="3388"/>
    <cellStyle name="60% - Акцент1 3" xfId="3389"/>
    <cellStyle name="60% - Акцент1 3 2" xfId="3390"/>
    <cellStyle name="60% - Акцент1 4" xfId="3391"/>
    <cellStyle name="60% - Акцент1 5" xfId="3392"/>
    <cellStyle name="60% - Акцент1 6" xfId="3393"/>
    <cellStyle name="60% - Акцент2 2" xfId="57"/>
    <cellStyle name="60% - Акцент2 2 2" xfId="3394"/>
    <cellStyle name="60% - Акцент2 2 2 2" xfId="3395"/>
    <cellStyle name="60% - Акцент2 2 3" xfId="3396"/>
    <cellStyle name="60% - Акцент2 2 4" xfId="3397"/>
    <cellStyle name="60% - Акцент2 3" xfId="3398"/>
    <cellStyle name="60% - Акцент2 3 2" xfId="3399"/>
    <cellStyle name="60% - Акцент2 4" xfId="3400"/>
    <cellStyle name="60% - Акцент2 5" xfId="3401"/>
    <cellStyle name="60% - Акцент2 6" xfId="3402"/>
    <cellStyle name="60% - Акцент3 2" xfId="58"/>
    <cellStyle name="60% - Акцент3 2 2" xfId="3403"/>
    <cellStyle name="60% - Акцент3 2 2 2" xfId="3404"/>
    <cellStyle name="60% - Акцент3 2 3" xfId="3405"/>
    <cellStyle name="60% - Акцент3 2 4" xfId="3406"/>
    <cellStyle name="60% - Акцент3 3" xfId="3407"/>
    <cellStyle name="60% - Акцент3 3 2" xfId="3408"/>
    <cellStyle name="60% - Акцент3 4" xfId="3409"/>
    <cellStyle name="60% - Акцент3 5" xfId="3410"/>
    <cellStyle name="60% - Акцент3 6" xfId="3411"/>
    <cellStyle name="60% - Акцент4 2" xfId="59"/>
    <cellStyle name="60% - Акцент4 2 2" xfId="3412"/>
    <cellStyle name="60% - Акцент4 2 2 2" xfId="3413"/>
    <cellStyle name="60% - Акцент4 2 3" xfId="3414"/>
    <cellStyle name="60% - Акцент4 2 4" xfId="3415"/>
    <cellStyle name="60% - Акцент4 3" xfId="3416"/>
    <cellStyle name="60% - Акцент4 3 2" xfId="3417"/>
    <cellStyle name="60% - Акцент4 4" xfId="3418"/>
    <cellStyle name="60% - Акцент4 5" xfId="3419"/>
    <cellStyle name="60% - Акцент4 6" xfId="3420"/>
    <cellStyle name="60% - Акцент5 2" xfId="60"/>
    <cellStyle name="60% - Акцент5 2 2" xfId="3421"/>
    <cellStyle name="60% - Акцент5 2 2 2" xfId="3422"/>
    <cellStyle name="60% - Акцент5 2 3" xfId="3423"/>
    <cellStyle name="60% - Акцент5 2 4" xfId="3424"/>
    <cellStyle name="60% - Акцент5 3" xfId="3425"/>
    <cellStyle name="60% - Акцент5 3 2" xfId="3426"/>
    <cellStyle name="60% - Акцент5 4" xfId="3427"/>
    <cellStyle name="60% - Акцент5 5" xfId="3428"/>
    <cellStyle name="60% - Акцент5 6" xfId="3429"/>
    <cellStyle name="60% - Акцент6 2" xfId="61"/>
    <cellStyle name="60% - Акцент6 2 2" xfId="3430"/>
    <cellStyle name="60% - Акцент6 2 2 2" xfId="3431"/>
    <cellStyle name="60% - Акцент6 2 3" xfId="3432"/>
    <cellStyle name="60% - Акцент6 2 4" xfId="3433"/>
    <cellStyle name="60% - Акцент6 3" xfId="3434"/>
    <cellStyle name="60% - Акцент6 3 2" xfId="3435"/>
    <cellStyle name="60% - Акцент6 4" xfId="3436"/>
    <cellStyle name="60% - Акцент6 5" xfId="3437"/>
    <cellStyle name="60% - Акцент6 6" xfId="3438"/>
    <cellStyle name="60% – Акцентування1" xfId="22" builtinId="32" customBuiltin="1"/>
    <cellStyle name="60% – Акцентування2" xfId="26" builtinId="36" customBuiltin="1"/>
    <cellStyle name="60% – Акцентування3" xfId="30" builtinId="40" customBuiltin="1"/>
    <cellStyle name="60% – Акцентування4" xfId="34" builtinId="44" customBuiltin="1"/>
    <cellStyle name="60% – Акцентування5" xfId="38" builtinId="48" customBuiltin="1"/>
    <cellStyle name="60% – Акцентування6" xfId="42" builtinId="52" customBuiltin="1"/>
    <cellStyle name="7" xfId="232"/>
    <cellStyle name="7 2" xfId="3138"/>
    <cellStyle name="8" xfId="224"/>
    <cellStyle name="8 10" xfId="1940"/>
    <cellStyle name="8 11" xfId="1954"/>
    <cellStyle name="8 12" xfId="1968"/>
    <cellStyle name="8 13" xfId="1982"/>
    <cellStyle name="8 14" xfId="2011"/>
    <cellStyle name="8 15" xfId="1944"/>
    <cellStyle name="8 16" xfId="2023"/>
    <cellStyle name="8 17" xfId="2037"/>
    <cellStyle name="8 18" xfId="2051"/>
    <cellStyle name="8 19" xfId="2065"/>
    <cellStyle name="8 2" xfId="275"/>
    <cellStyle name="8 20" xfId="2079"/>
    <cellStyle name="8 21" xfId="2093"/>
    <cellStyle name="8 22" xfId="2107"/>
    <cellStyle name="8 23" xfId="2121"/>
    <cellStyle name="8 24" xfId="2135"/>
    <cellStyle name="8 25" xfId="2149"/>
    <cellStyle name="8 26" xfId="2163"/>
    <cellStyle name="8 27" xfId="2177"/>
    <cellStyle name="8 28" xfId="2191"/>
    <cellStyle name="8 29" xfId="2205"/>
    <cellStyle name="8 3" xfId="1815"/>
    <cellStyle name="8 30" xfId="2219"/>
    <cellStyle name="8 31" xfId="2233"/>
    <cellStyle name="8 32" xfId="2247"/>
    <cellStyle name="8 33" xfId="2261"/>
    <cellStyle name="8 34" xfId="2275"/>
    <cellStyle name="8 35" xfId="2289"/>
    <cellStyle name="8 36" xfId="2303"/>
    <cellStyle name="8 37" xfId="2317"/>
    <cellStyle name="8 38" xfId="2331"/>
    <cellStyle name="8 39" xfId="2345"/>
    <cellStyle name="8 4" xfId="1871"/>
    <cellStyle name="8 40" xfId="2359"/>
    <cellStyle name="8 41" xfId="2373"/>
    <cellStyle name="8 42" xfId="2387"/>
    <cellStyle name="8 43" xfId="2401"/>
    <cellStyle name="8 44" xfId="2415"/>
    <cellStyle name="8 45" xfId="2429"/>
    <cellStyle name="8 46" xfId="2443"/>
    <cellStyle name="8 47" xfId="2457"/>
    <cellStyle name="8 48" xfId="2471"/>
    <cellStyle name="8 49" xfId="2485"/>
    <cellStyle name="8 5" xfId="1864"/>
    <cellStyle name="8 50" xfId="2499"/>
    <cellStyle name="8 51" xfId="2513"/>
    <cellStyle name="8 52" xfId="2527"/>
    <cellStyle name="8 53" xfId="2541"/>
    <cellStyle name="8 54" xfId="2555"/>
    <cellStyle name="8 55" xfId="2569"/>
    <cellStyle name="8 56" xfId="2583"/>
    <cellStyle name="8 57" xfId="2597"/>
    <cellStyle name="8 58" xfId="2611"/>
    <cellStyle name="8 59" xfId="2625"/>
    <cellStyle name="8 6" xfId="1863"/>
    <cellStyle name="8 60" xfId="2639"/>
    <cellStyle name="8 61" xfId="2653"/>
    <cellStyle name="8 62" xfId="2667"/>
    <cellStyle name="8 63" xfId="2682"/>
    <cellStyle name="8 64" xfId="2697"/>
    <cellStyle name="8 65" xfId="2707"/>
    <cellStyle name="8 66" xfId="2722"/>
    <cellStyle name="8 67" xfId="2736"/>
    <cellStyle name="8 68" xfId="2750"/>
    <cellStyle name="8 69" xfId="2764"/>
    <cellStyle name="8 7" xfId="1899"/>
    <cellStyle name="8 70" xfId="2778"/>
    <cellStyle name="8 71" xfId="2792"/>
    <cellStyle name="8 72" xfId="2806"/>
    <cellStyle name="8 73" xfId="2820"/>
    <cellStyle name="8 74" xfId="2834"/>
    <cellStyle name="8 75" xfId="2847"/>
    <cellStyle name="8 76" xfId="2859"/>
    <cellStyle name="8 77" xfId="2871"/>
    <cellStyle name="8 78" xfId="2883"/>
    <cellStyle name="8 79" xfId="3197"/>
    <cellStyle name="8 8" xfId="1912"/>
    <cellStyle name="8 80" xfId="3198"/>
    <cellStyle name="8 81" xfId="3199"/>
    <cellStyle name="8 82" xfId="3200"/>
    <cellStyle name="8 83" xfId="3201"/>
    <cellStyle name="8 84" xfId="3202"/>
    <cellStyle name="8 85" xfId="3203"/>
    <cellStyle name="8 86" xfId="3204"/>
    <cellStyle name="8 87" xfId="3205"/>
    <cellStyle name="8 9" xfId="1926"/>
    <cellStyle name="9" xfId="227"/>
    <cellStyle name="9 10" xfId="1955"/>
    <cellStyle name="9 11" xfId="1969"/>
    <cellStyle name="9 12" xfId="1983"/>
    <cellStyle name="9 13" xfId="2012"/>
    <cellStyle name="9 14" xfId="1952"/>
    <cellStyle name="9 15" xfId="2024"/>
    <cellStyle name="9 16" xfId="2038"/>
    <cellStyle name="9 17" xfId="2052"/>
    <cellStyle name="9 18" xfId="2066"/>
    <cellStyle name="9 19" xfId="2080"/>
    <cellStyle name="9 2" xfId="1730"/>
    <cellStyle name="9 20" xfId="2094"/>
    <cellStyle name="9 21" xfId="2108"/>
    <cellStyle name="9 22" xfId="2122"/>
    <cellStyle name="9 23" xfId="2136"/>
    <cellStyle name="9 24" xfId="2150"/>
    <cellStyle name="9 25" xfId="2164"/>
    <cellStyle name="9 26" xfId="2178"/>
    <cellStyle name="9 27" xfId="2192"/>
    <cellStyle name="9 28" xfId="2206"/>
    <cellStyle name="9 29" xfId="2220"/>
    <cellStyle name="9 3" xfId="1872"/>
    <cellStyle name="9 30" xfId="2234"/>
    <cellStyle name="9 31" xfId="2248"/>
    <cellStyle name="9 32" xfId="2262"/>
    <cellStyle name="9 33" xfId="2276"/>
    <cellStyle name="9 34" xfId="2290"/>
    <cellStyle name="9 35" xfId="2304"/>
    <cellStyle name="9 36" xfId="2318"/>
    <cellStyle name="9 37" xfId="2332"/>
    <cellStyle name="9 38" xfId="2346"/>
    <cellStyle name="9 39" xfId="2360"/>
    <cellStyle name="9 4" xfId="1386"/>
    <cellStyle name="9 40" xfId="2374"/>
    <cellStyle name="9 41" xfId="2388"/>
    <cellStyle name="9 42" xfId="2402"/>
    <cellStyle name="9 43" xfId="2416"/>
    <cellStyle name="9 44" xfId="2430"/>
    <cellStyle name="9 45" xfId="2444"/>
    <cellStyle name="9 46" xfId="2458"/>
    <cellStyle name="9 47" xfId="2472"/>
    <cellStyle name="9 48" xfId="2486"/>
    <cellStyle name="9 49" xfId="2500"/>
    <cellStyle name="9 5" xfId="1901"/>
    <cellStyle name="9 50" xfId="2514"/>
    <cellStyle name="9 51" xfId="2528"/>
    <cellStyle name="9 52" xfId="2542"/>
    <cellStyle name="9 53" xfId="2556"/>
    <cellStyle name="9 54" xfId="2570"/>
    <cellStyle name="9 55" xfId="2584"/>
    <cellStyle name="9 56" xfId="2598"/>
    <cellStyle name="9 57" xfId="2612"/>
    <cellStyle name="9 58" xfId="2626"/>
    <cellStyle name="9 59" xfId="2640"/>
    <cellStyle name="9 6" xfId="1895"/>
    <cellStyle name="9 60" xfId="2654"/>
    <cellStyle name="9 61" xfId="2668"/>
    <cellStyle name="9 62" xfId="2683"/>
    <cellStyle name="9 63" xfId="2665"/>
    <cellStyle name="9 64" xfId="2708"/>
    <cellStyle name="9 65" xfId="2723"/>
    <cellStyle name="9 66" xfId="2737"/>
    <cellStyle name="9 67" xfId="2751"/>
    <cellStyle name="9 68" xfId="2765"/>
    <cellStyle name="9 69" xfId="2779"/>
    <cellStyle name="9 7" xfId="1913"/>
    <cellStyle name="9 70" xfId="2793"/>
    <cellStyle name="9 71" xfId="2807"/>
    <cellStyle name="9 72" xfId="2821"/>
    <cellStyle name="9 73" xfId="2835"/>
    <cellStyle name="9 74" xfId="2848"/>
    <cellStyle name="9 75" xfId="2860"/>
    <cellStyle name="9 76" xfId="2872"/>
    <cellStyle name="9 77" xfId="2884"/>
    <cellStyle name="9 78" xfId="3206"/>
    <cellStyle name="9 79" xfId="3207"/>
    <cellStyle name="9 8" xfId="1927"/>
    <cellStyle name="9 80" xfId="3208"/>
    <cellStyle name="9 81" xfId="3209"/>
    <cellStyle name="9 82" xfId="3210"/>
    <cellStyle name="9 83" xfId="3211"/>
    <cellStyle name="9 84" xfId="3212"/>
    <cellStyle name="9 85" xfId="3213"/>
    <cellStyle name="9 86" xfId="3214"/>
    <cellStyle name="9 9" xfId="1941"/>
    <cellStyle name="A" xfId="229"/>
    <cellStyle name="Accent1" xfId="143"/>
    <cellStyle name="Accent2" xfId="144"/>
    <cellStyle name="Accent3" xfId="145"/>
    <cellStyle name="Accent4" xfId="146"/>
    <cellStyle name="Accent5" xfId="147"/>
    <cellStyle name="Accent6" xfId="148"/>
    <cellStyle name="B" xfId="233"/>
    <cellStyle name="B 10" xfId="1959"/>
    <cellStyle name="B 11" xfId="1973"/>
    <cellStyle name="B 12" xfId="1986"/>
    <cellStyle name="B 13" xfId="1998"/>
    <cellStyle name="B 14" xfId="2014"/>
    <cellStyle name="B 15" xfId="2028"/>
    <cellStyle name="B 16" xfId="2042"/>
    <cellStyle name="B 17" xfId="2056"/>
    <cellStyle name="B 18" xfId="2070"/>
    <cellStyle name="B 19" xfId="2084"/>
    <cellStyle name="B 2" xfId="274"/>
    <cellStyle name="B 20" xfId="2098"/>
    <cellStyle name="B 21" xfId="2112"/>
    <cellStyle name="B 22" xfId="2126"/>
    <cellStyle name="B 23" xfId="2140"/>
    <cellStyle name="B 24" xfId="2154"/>
    <cellStyle name="B 25" xfId="2168"/>
    <cellStyle name="B 26" xfId="2182"/>
    <cellStyle name="B 27" xfId="2196"/>
    <cellStyle name="B 28" xfId="2210"/>
    <cellStyle name="B 29" xfId="2224"/>
    <cellStyle name="B 3" xfId="1862"/>
    <cellStyle name="B 30" xfId="2238"/>
    <cellStyle name="B 31" xfId="2252"/>
    <cellStyle name="B 32" xfId="2266"/>
    <cellStyle name="B 33" xfId="2280"/>
    <cellStyle name="B 34" xfId="2294"/>
    <cellStyle name="B 35" xfId="2308"/>
    <cellStyle name="B 36" xfId="2322"/>
    <cellStyle name="B 37" xfId="2336"/>
    <cellStyle name="B 38" xfId="2350"/>
    <cellStyle name="B 39" xfId="2364"/>
    <cellStyle name="B 4" xfId="1874"/>
    <cellStyle name="B 40" xfId="2378"/>
    <cellStyle name="B 41" xfId="2392"/>
    <cellStyle name="B 42" xfId="2406"/>
    <cellStyle name="B 43" xfId="2420"/>
    <cellStyle name="B 44" xfId="2434"/>
    <cellStyle name="B 45" xfId="2448"/>
    <cellStyle name="B 46" xfId="2462"/>
    <cellStyle name="B 47" xfId="2476"/>
    <cellStyle name="B 48" xfId="2490"/>
    <cellStyle name="B 49" xfId="2504"/>
    <cellStyle name="B 5" xfId="1888"/>
    <cellStyle name="B 50" xfId="2518"/>
    <cellStyle name="B 51" xfId="2532"/>
    <cellStyle name="B 52" xfId="2546"/>
    <cellStyle name="B 53" xfId="2560"/>
    <cellStyle name="B 54" xfId="2574"/>
    <cellStyle name="B 55" xfId="2588"/>
    <cellStyle name="B 56" xfId="2602"/>
    <cellStyle name="B 57" xfId="2616"/>
    <cellStyle name="B 58" xfId="2630"/>
    <cellStyle name="B 59" xfId="2644"/>
    <cellStyle name="B 6" xfId="1903"/>
    <cellStyle name="B 60" xfId="2658"/>
    <cellStyle name="B 61" xfId="2672"/>
    <cellStyle name="B 62" xfId="2687"/>
    <cellStyle name="B 63" xfId="2700"/>
    <cellStyle name="B 64" xfId="2713"/>
    <cellStyle name="B 65" xfId="2727"/>
    <cellStyle name="B 66" xfId="2741"/>
    <cellStyle name="B 67" xfId="2755"/>
    <cellStyle name="B 68" xfId="2769"/>
    <cellStyle name="B 69" xfId="2783"/>
    <cellStyle name="B 7" xfId="1917"/>
    <cellStyle name="B 70" xfId="2797"/>
    <cellStyle name="B 71" xfId="2811"/>
    <cellStyle name="B 72" xfId="2825"/>
    <cellStyle name="B 73" xfId="2839"/>
    <cellStyle name="B 74" xfId="2851"/>
    <cellStyle name="B 75" xfId="2863"/>
    <cellStyle name="B 76" xfId="2875"/>
    <cellStyle name="B 77" xfId="2887"/>
    <cellStyle name="B 78" xfId="2896"/>
    <cellStyle name="B 79" xfId="3215"/>
    <cellStyle name="B 8" xfId="1931"/>
    <cellStyle name="B 80" xfId="3216"/>
    <cellStyle name="B 81" xfId="3217"/>
    <cellStyle name="B 82" xfId="3218"/>
    <cellStyle name="B 83" xfId="3219"/>
    <cellStyle name="B 84" xfId="3220"/>
    <cellStyle name="B 85" xfId="3221"/>
    <cellStyle name="B 86" xfId="3222"/>
    <cellStyle name="B 87" xfId="3223"/>
    <cellStyle name="B 9" xfId="1945"/>
    <cellStyle name="Bad" xfId="149"/>
    <cellStyle name="C" xfId="252"/>
    <cellStyle name="C 10" xfId="1960"/>
    <cellStyle name="C 11" xfId="1974"/>
    <cellStyle name="C 12" xfId="1987"/>
    <cellStyle name="C 13" xfId="1999"/>
    <cellStyle name="C 14" xfId="2015"/>
    <cellStyle name="C 15" xfId="2029"/>
    <cellStyle name="C 16" xfId="2043"/>
    <cellStyle name="C 17" xfId="2057"/>
    <cellStyle name="C 18" xfId="2071"/>
    <cellStyle name="C 19" xfId="2085"/>
    <cellStyle name="C 2" xfId="266"/>
    <cellStyle name="C 20" xfId="2099"/>
    <cellStyle name="C 21" xfId="2113"/>
    <cellStyle name="C 22" xfId="2127"/>
    <cellStyle name="C 23" xfId="2141"/>
    <cellStyle name="C 24" xfId="2155"/>
    <cellStyle name="C 25" xfId="2169"/>
    <cellStyle name="C 26" xfId="2183"/>
    <cellStyle name="C 27" xfId="2197"/>
    <cellStyle name="C 28" xfId="2211"/>
    <cellStyle name="C 29" xfId="2225"/>
    <cellStyle name="C 3" xfId="1856"/>
    <cellStyle name="C 30" xfId="2239"/>
    <cellStyle name="C 31" xfId="2253"/>
    <cellStyle name="C 32" xfId="2267"/>
    <cellStyle name="C 33" xfId="2281"/>
    <cellStyle name="C 34" xfId="2295"/>
    <cellStyle name="C 35" xfId="2309"/>
    <cellStyle name="C 36" xfId="2323"/>
    <cellStyle name="C 37" xfId="2337"/>
    <cellStyle name="C 38" xfId="2351"/>
    <cellStyle name="C 39" xfId="2365"/>
    <cellStyle name="C 4" xfId="1875"/>
    <cellStyle name="C 40" xfId="2379"/>
    <cellStyle name="C 41" xfId="2393"/>
    <cellStyle name="C 42" xfId="2407"/>
    <cellStyle name="C 43" xfId="2421"/>
    <cellStyle name="C 44" xfId="2435"/>
    <cellStyle name="C 45" xfId="2449"/>
    <cellStyle name="C 46" xfId="2463"/>
    <cellStyle name="C 47" xfId="2477"/>
    <cellStyle name="C 48" xfId="2491"/>
    <cellStyle name="C 49" xfId="2505"/>
    <cellStyle name="C 5" xfId="1889"/>
    <cellStyle name="C 50" xfId="2519"/>
    <cellStyle name="C 51" xfId="2533"/>
    <cellStyle name="C 52" xfId="2547"/>
    <cellStyle name="C 53" xfId="2561"/>
    <cellStyle name="C 54" xfId="2575"/>
    <cellStyle name="C 55" xfId="2589"/>
    <cellStyle name="C 56" xfId="2603"/>
    <cellStyle name="C 57" xfId="2617"/>
    <cellStyle name="C 58" xfId="2631"/>
    <cellStyle name="C 59" xfId="2645"/>
    <cellStyle name="C 6" xfId="1904"/>
    <cellStyle name="C 60" xfId="2659"/>
    <cellStyle name="C 61" xfId="2673"/>
    <cellStyle name="C 62" xfId="2688"/>
    <cellStyle name="C 63" xfId="2701"/>
    <cellStyle name="C 64" xfId="2714"/>
    <cellStyle name="C 65" xfId="2728"/>
    <cellStyle name="C 66" xfId="2742"/>
    <cellStyle name="C 67" xfId="2756"/>
    <cellStyle name="C 68" xfId="2770"/>
    <cellStyle name="C 69" xfId="2784"/>
    <cellStyle name="C 7" xfId="1918"/>
    <cellStyle name="C 70" xfId="2798"/>
    <cellStyle name="C 71" xfId="2812"/>
    <cellStyle name="C 72" xfId="2826"/>
    <cellStyle name="C 73" xfId="2840"/>
    <cellStyle name="C 74" xfId="2852"/>
    <cellStyle name="C 75" xfId="2864"/>
    <cellStyle name="C 76" xfId="2876"/>
    <cellStyle name="C 77" xfId="2888"/>
    <cellStyle name="C 78" xfId="2897"/>
    <cellStyle name="C 79" xfId="3224"/>
    <cellStyle name="C 8" xfId="1932"/>
    <cellStyle name="C 80" xfId="3225"/>
    <cellStyle name="C 81" xfId="3226"/>
    <cellStyle name="C 82" xfId="3227"/>
    <cellStyle name="C 83" xfId="3228"/>
    <cellStyle name="C 84" xfId="3229"/>
    <cellStyle name="C 85" xfId="3230"/>
    <cellStyle name="C 86" xfId="3231"/>
    <cellStyle name="C 87" xfId="3232"/>
    <cellStyle name="C 9" xfId="1946"/>
    <cellStyle name="Calculation" xfId="150"/>
    <cellStyle name="Check Cell" xfId="151"/>
    <cellStyle name="D" xfId="225"/>
    <cellStyle name="D 2" xfId="265"/>
    <cellStyle name="E" xfId="223"/>
    <cellStyle name="E 10" xfId="1976"/>
    <cellStyle name="E 11" xfId="1989"/>
    <cellStyle name="E 12" xfId="2001"/>
    <cellStyle name="E 13" xfId="2017"/>
    <cellStyle name="E 14" xfId="2031"/>
    <cellStyle name="E 15" xfId="2045"/>
    <cellStyle name="E 16" xfId="2059"/>
    <cellStyle name="E 17" xfId="2073"/>
    <cellStyle name="E 18" xfId="2087"/>
    <cellStyle name="E 19" xfId="2101"/>
    <cellStyle name="E 2" xfId="1547"/>
    <cellStyle name="E 20" xfId="2115"/>
    <cellStyle name="E 21" xfId="2129"/>
    <cellStyle name="E 22" xfId="2143"/>
    <cellStyle name="E 23" xfId="2157"/>
    <cellStyle name="E 24" xfId="2171"/>
    <cellStyle name="E 25" xfId="2185"/>
    <cellStyle name="E 26" xfId="2199"/>
    <cellStyle name="E 27" xfId="2213"/>
    <cellStyle name="E 28" xfId="2227"/>
    <cellStyle name="E 29" xfId="2241"/>
    <cellStyle name="E 3" xfId="1877"/>
    <cellStyle name="E 30" xfId="2255"/>
    <cellStyle name="E 31" xfId="2269"/>
    <cellStyle name="E 32" xfId="2283"/>
    <cellStyle name="E 33" xfId="2297"/>
    <cellStyle name="E 34" xfId="2311"/>
    <cellStyle name="E 35" xfId="2325"/>
    <cellStyle name="E 36" xfId="2339"/>
    <cellStyle name="E 37" xfId="2353"/>
    <cellStyle name="E 38" xfId="2367"/>
    <cellStyle name="E 39" xfId="2381"/>
    <cellStyle name="E 4" xfId="1891"/>
    <cellStyle name="E 40" xfId="2395"/>
    <cellStyle name="E 41" xfId="2409"/>
    <cellStyle name="E 42" xfId="2423"/>
    <cellStyle name="E 43" xfId="2437"/>
    <cellStyle name="E 44" xfId="2451"/>
    <cellStyle name="E 45" xfId="2465"/>
    <cellStyle name="E 46" xfId="2479"/>
    <cellStyle name="E 47" xfId="2493"/>
    <cellStyle name="E 48" xfId="2507"/>
    <cellStyle name="E 49" xfId="2521"/>
    <cellStyle name="E 5" xfId="1906"/>
    <cellStyle name="E 50" xfId="2535"/>
    <cellStyle name="E 51" xfId="2549"/>
    <cellStyle name="E 52" xfId="2563"/>
    <cellStyle name="E 53" xfId="2577"/>
    <cellStyle name="E 54" xfId="2591"/>
    <cellStyle name="E 55" xfId="2605"/>
    <cellStyle name="E 56" xfId="2619"/>
    <cellStyle name="E 57" xfId="2633"/>
    <cellStyle name="E 58" xfId="2647"/>
    <cellStyle name="E 59" xfId="2661"/>
    <cellStyle name="E 6" xfId="1920"/>
    <cellStyle name="E 60" xfId="2675"/>
    <cellStyle name="E 61" xfId="2690"/>
    <cellStyle name="E 62" xfId="2703"/>
    <cellStyle name="E 63" xfId="2716"/>
    <cellStyle name="E 64" xfId="2730"/>
    <cellStyle name="E 65" xfId="2744"/>
    <cellStyle name="E 66" xfId="2758"/>
    <cellStyle name="E 67" xfId="2772"/>
    <cellStyle name="E 68" xfId="2786"/>
    <cellStyle name="E 69" xfId="2800"/>
    <cellStyle name="E 7" xfId="1934"/>
    <cellStyle name="E 70" xfId="2814"/>
    <cellStyle name="E 71" xfId="2828"/>
    <cellStyle name="E 72" xfId="2842"/>
    <cellStyle name="E 73" xfId="2854"/>
    <cellStyle name="E 74" xfId="2866"/>
    <cellStyle name="E 75" xfId="2878"/>
    <cellStyle name="E 76" xfId="2889"/>
    <cellStyle name="E 77" xfId="2898"/>
    <cellStyle name="E 78" xfId="3233"/>
    <cellStyle name="E 79" xfId="3234"/>
    <cellStyle name="E 8" xfId="1948"/>
    <cellStyle name="E 80" xfId="3235"/>
    <cellStyle name="E 81" xfId="3236"/>
    <cellStyle name="E 82" xfId="3237"/>
    <cellStyle name="E 83" xfId="3238"/>
    <cellStyle name="E 84" xfId="3239"/>
    <cellStyle name="E 85" xfId="3240"/>
    <cellStyle name="E 86" xfId="3241"/>
    <cellStyle name="E 9" xfId="1962"/>
    <cellStyle name="Euro" xfId="152"/>
    <cellStyle name="Euro 2" xfId="373"/>
    <cellStyle name="Excel Built-in Normal" xfId="62"/>
    <cellStyle name="Excel Built-in Normal 2" xfId="63"/>
    <cellStyle name="Excel Built-in Normal 2 2" xfId="294"/>
    <cellStyle name="Excel Built-in Normal 3" xfId="277"/>
    <cellStyle name="Explanatory Text" xfId="153"/>
    <cellStyle name="F" xfId="235"/>
    <cellStyle name="F 10" xfId="1963"/>
    <cellStyle name="F 11" xfId="1977"/>
    <cellStyle name="F 12" xfId="1990"/>
    <cellStyle name="F 13" xfId="2002"/>
    <cellStyle name="F 14" xfId="2018"/>
    <cellStyle name="F 15" xfId="2032"/>
    <cellStyle name="F 16" xfId="2046"/>
    <cellStyle name="F 17" xfId="2060"/>
    <cellStyle name="F 18" xfId="2074"/>
    <cellStyle name="F 19" xfId="2088"/>
    <cellStyle name="F 2" xfId="264"/>
    <cellStyle name="F 20" xfId="2102"/>
    <cellStyle name="F 21" xfId="2116"/>
    <cellStyle name="F 22" xfId="2130"/>
    <cellStyle name="F 23" xfId="2144"/>
    <cellStyle name="F 24" xfId="2158"/>
    <cellStyle name="F 25" xfId="2172"/>
    <cellStyle name="F 26" xfId="2186"/>
    <cellStyle name="F 27" xfId="2200"/>
    <cellStyle name="F 28" xfId="2214"/>
    <cellStyle name="F 29" xfId="2228"/>
    <cellStyle name="F 3" xfId="1374"/>
    <cellStyle name="F 30" xfId="2242"/>
    <cellStyle name="F 31" xfId="2256"/>
    <cellStyle name="F 32" xfId="2270"/>
    <cellStyle name="F 33" xfId="2284"/>
    <cellStyle name="F 34" xfId="2298"/>
    <cellStyle name="F 35" xfId="2312"/>
    <cellStyle name="F 36" xfId="2326"/>
    <cellStyle name="F 37" xfId="2340"/>
    <cellStyle name="F 38" xfId="2354"/>
    <cellStyle name="F 39" xfId="2368"/>
    <cellStyle name="F 4" xfId="1878"/>
    <cellStyle name="F 40" xfId="2382"/>
    <cellStyle name="F 41" xfId="2396"/>
    <cellStyle name="F 42" xfId="2410"/>
    <cellStyle name="F 43" xfId="2424"/>
    <cellStyle name="F 44" xfId="2438"/>
    <cellStyle name="F 45" xfId="2452"/>
    <cellStyle name="F 46" xfId="2466"/>
    <cellStyle name="F 47" xfId="2480"/>
    <cellStyle name="F 48" xfId="2494"/>
    <cellStyle name="F 49" xfId="2508"/>
    <cellStyle name="F 5" xfId="1892"/>
    <cellStyle name="F 50" xfId="2522"/>
    <cellStyle name="F 51" xfId="2536"/>
    <cellStyle name="F 52" xfId="2550"/>
    <cellStyle name="F 53" xfId="2564"/>
    <cellStyle name="F 54" xfId="2578"/>
    <cellStyle name="F 55" xfId="2592"/>
    <cellStyle name="F 56" xfId="2606"/>
    <cellStyle name="F 57" xfId="2620"/>
    <cellStyle name="F 58" xfId="2634"/>
    <cellStyle name="F 59" xfId="2648"/>
    <cellStyle name="F 6" xfId="1907"/>
    <cellStyle name="F 60" xfId="2662"/>
    <cellStyle name="F 61" xfId="2676"/>
    <cellStyle name="F 62" xfId="2691"/>
    <cellStyle name="F 63" xfId="2704"/>
    <cellStyle name="F 64" xfId="2717"/>
    <cellStyle name="F 65" xfId="2731"/>
    <cellStyle name="F 66" xfId="2745"/>
    <cellStyle name="F 67" xfId="2759"/>
    <cellStyle name="F 68" xfId="2773"/>
    <cellStyle name="F 69" xfId="2787"/>
    <cellStyle name="F 7" xfId="1921"/>
    <cellStyle name="F 70" xfId="2801"/>
    <cellStyle name="F 71" xfId="2815"/>
    <cellStyle name="F 72" xfId="2829"/>
    <cellStyle name="F 73" xfId="2843"/>
    <cellStyle name="F 74" xfId="2855"/>
    <cellStyle name="F 75" xfId="2867"/>
    <cellStyle name="F 76" xfId="2879"/>
    <cellStyle name="F 77" xfId="2890"/>
    <cellStyle name="F 78" xfId="2899"/>
    <cellStyle name="F 79" xfId="3242"/>
    <cellStyle name="F 8" xfId="1935"/>
    <cellStyle name="F 80" xfId="3243"/>
    <cellStyle name="F 81" xfId="3244"/>
    <cellStyle name="F 82" xfId="3245"/>
    <cellStyle name="F 83" xfId="3246"/>
    <cellStyle name="F 84" xfId="3247"/>
    <cellStyle name="F 85" xfId="3248"/>
    <cellStyle name="F 86" xfId="3249"/>
    <cellStyle name="F 87" xfId="3250"/>
    <cellStyle name="F 9" xfId="1949"/>
    <cellStyle name="Good" xfId="154"/>
    <cellStyle name="Heading 1" xfId="155"/>
    <cellStyle name="Heading 2" xfId="156"/>
    <cellStyle name="Heading 3" xfId="157"/>
    <cellStyle name="Heading 4" xfId="158"/>
    <cellStyle name="Input" xfId="159"/>
    <cellStyle name="Linked Cell" xfId="160"/>
    <cellStyle name="Neutral" xfId="161"/>
    <cellStyle name="Normal" xfId="3251"/>
    <cellStyle name="Normal 2" xfId="98"/>
    <cellStyle name="Normal_CAP_12_03" xfId="162"/>
    <cellStyle name="Note" xfId="163"/>
    <cellStyle name="Output" xfId="164"/>
    <cellStyle name="S10" xfId="1859"/>
    <cellStyle name="S11" xfId="1749"/>
    <cellStyle name="S3" xfId="64"/>
    <cellStyle name="S6" xfId="65"/>
    <cellStyle name="S6 2" xfId="66"/>
    <cellStyle name="S8" xfId="1791"/>
    <cellStyle name="Title" xfId="165"/>
    <cellStyle name="Total" xfId="166"/>
    <cellStyle name="Warning Text" xfId="167"/>
    <cellStyle name="Акцент1 2" xfId="67"/>
    <cellStyle name="Акцент1 2 2" xfId="3439"/>
    <cellStyle name="Акцент1 2 2 2" xfId="3440"/>
    <cellStyle name="Акцент1 2 3" xfId="3441"/>
    <cellStyle name="Акцент1 2 4" xfId="3442"/>
    <cellStyle name="Акцент1 3" xfId="3443"/>
    <cellStyle name="Акцент1 3 2" xfId="3444"/>
    <cellStyle name="Акцент1 4" xfId="3445"/>
    <cellStyle name="Акцент1 5" xfId="3446"/>
    <cellStyle name="Акцент1 6" xfId="3447"/>
    <cellStyle name="Акцент2 2" xfId="68"/>
    <cellStyle name="Акцент2 2 2" xfId="3448"/>
    <cellStyle name="Акцент2 2 2 2" xfId="3449"/>
    <cellStyle name="Акцент2 2 3" xfId="3450"/>
    <cellStyle name="Акцент2 2 4" xfId="3451"/>
    <cellStyle name="Акцент2 3" xfId="3452"/>
    <cellStyle name="Акцент2 3 2" xfId="3453"/>
    <cellStyle name="Акцент2 4" xfId="3454"/>
    <cellStyle name="Акцент2 5" xfId="3455"/>
    <cellStyle name="Акцент2 6" xfId="3456"/>
    <cellStyle name="Акцент3 2" xfId="69"/>
    <cellStyle name="Акцент3 2 2" xfId="3457"/>
    <cellStyle name="Акцент3 2 2 2" xfId="3458"/>
    <cellStyle name="Акцент3 2 3" xfId="3459"/>
    <cellStyle name="Акцент3 2 4" xfId="3460"/>
    <cellStyle name="Акцент3 3" xfId="3461"/>
    <cellStyle name="Акцент3 3 2" xfId="3462"/>
    <cellStyle name="Акцент3 4" xfId="3463"/>
    <cellStyle name="Акцент3 5" xfId="3464"/>
    <cellStyle name="Акцент3 6" xfId="3465"/>
    <cellStyle name="Акцент4 2" xfId="70"/>
    <cellStyle name="Акцент4 2 2" xfId="3466"/>
    <cellStyle name="Акцент4 2 2 2" xfId="3467"/>
    <cellStyle name="Акцент4 2 3" xfId="3468"/>
    <cellStyle name="Акцент4 2 4" xfId="3469"/>
    <cellStyle name="Акцент4 3" xfId="3470"/>
    <cellStyle name="Акцент4 3 2" xfId="3471"/>
    <cellStyle name="Акцент4 4" xfId="3472"/>
    <cellStyle name="Акцент4 5" xfId="3473"/>
    <cellStyle name="Акцент4 6" xfId="3474"/>
    <cellStyle name="Акцент5 2" xfId="71"/>
    <cellStyle name="Акцент5 2 2" xfId="3475"/>
    <cellStyle name="Акцент5 2 2 2" xfId="3476"/>
    <cellStyle name="Акцент5 2 3" xfId="3477"/>
    <cellStyle name="Акцент5 2 4" xfId="3478"/>
    <cellStyle name="Акцент5 3" xfId="3479"/>
    <cellStyle name="Акцент5 3 2" xfId="3480"/>
    <cellStyle name="Акцент5 4" xfId="3481"/>
    <cellStyle name="Акцент5 5" xfId="3482"/>
    <cellStyle name="Акцент5 6" xfId="3483"/>
    <cellStyle name="Акцент6 2" xfId="72"/>
    <cellStyle name="Акцент6 2 2" xfId="3484"/>
    <cellStyle name="Акцент6 2 2 2" xfId="3485"/>
    <cellStyle name="Акцент6 2 3" xfId="3486"/>
    <cellStyle name="Акцент6 2 4" xfId="3487"/>
    <cellStyle name="Акцент6 3" xfId="3488"/>
    <cellStyle name="Акцент6 3 2" xfId="3489"/>
    <cellStyle name="Акцент6 4" xfId="3490"/>
    <cellStyle name="Акцент6 5" xfId="3491"/>
    <cellStyle name="Акцент6 6" xfId="3492"/>
    <cellStyle name="Акцентування1" xfId="19" builtinId="29" customBuiltin="1"/>
    <cellStyle name="Акцентування2" xfId="23" builtinId="33" customBuiltin="1"/>
    <cellStyle name="Акцентування3" xfId="27" builtinId="37" customBuiltin="1"/>
    <cellStyle name="Акцентування4" xfId="31" builtinId="41" customBuiltin="1"/>
    <cellStyle name="Акцентування5" xfId="35" builtinId="45" customBuiltin="1"/>
    <cellStyle name="Акцентування6" xfId="39" builtinId="49" customBuiltin="1"/>
    <cellStyle name="Ввід" xfId="10" builtinId="20" customBuiltin="1"/>
    <cellStyle name="Ввод  2" xfId="73"/>
    <cellStyle name="Ввод  2 2" xfId="3493"/>
    <cellStyle name="Ввод  2 2 2" xfId="3494"/>
    <cellStyle name="Ввод  2 3" xfId="3495"/>
    <cellStyle name="Ввод  2 4" xfId="3496"/>
    <cellStyle name="Ввод  3" xfId="3497"/>
    <cellStyle name="Ввод  3 2" xfId="3498"/>
    <cellStyle name="Ввод  4" xfId="3499"/>
    <cellStyle name="Ввод  5" xfId="3500"/>
    <cellStyle name="Ввод  6" xfId="3501"/>
    <cellStyle name="Вывод 2" xfId="74"/>
    <cellStyle name="Вывод 2 2" xfId="3502"/>
    <cellStyle name="Вывод 2 2 2" xfId="3503"/>
    <cellStyle name="Вывод 2 3" xfId="3504"/>
    <cellStyle name="Вывод 2 4" xfId="3505"/>
    <cellStyle name="Вывод 3" xfId="3506"/>
    <cellStyle name="Вывод 3 2" xfId="3507"/>
    <cellStyle name="Вывод 4" xfId="3508"/>
    <cellStyle name="Вывод 5" xfId="3509"/>
    <cellStyle name="Вывод 6" xfId="3510"/>
    <cellStyle name="Вычисление 2" xfId="75"/>
    <cellStyle name="Вычисление 2 2" xfId="3511"/>
    <cellStyle name="Вычисление 2 2 2" xfId="3512"/>
    <cellStyle name="Вычисление 2 3" xfId="3513"/>
    <cellStyle name="Вычисление 2 4" xfId="3514"/>
    <cellStyle name="Вычисление 3" xfId="3515"/>
    <cellStyle name="Вычисление 3 2" xfId="3516"/>
    <cellStyle name="Вычисление 4" xfId="3517"/>
    <cellStyle name="Вычисление 5" xfId="3518"/>
    <cellStyle name="Вычисление 6" xfId="3519"/>
    <cellStyle name="Гарний" xfId="7" builtinId="26" customBuiltin="1"/>
    <cellStyle name="Денежный [0] 2" xfId="259"/>
    <cellStyle name="Денежный 2" xfId="136"/>
    <cellStyle name="Денежный 3 10" xfId="3252"/>
    <cellStyle name="Денежный 3 10 2" xfId="3520"/>
    <cellStyle name="Денежный 3 2" xfId="3253"/>
    <cellStyle name="Денежный 3 2 2" xfId="3521"/>
    <cellStyle name="Денежный 3 3" xfId="3254"/>
    <cellStyle name="Денежный 3 3 2" xfId="3522"/>
    <cellStyle name="Денежный 3 4" xfId="3255"/>
    <cellStyle name="Денежный 3 4 2" xfId="3523"/>
    <cellStyle name="Денежный 3 5" xfId="3256"/>
    <cellStyle name="Денежный 3 5 2" xfId="3524"/>
    <cellStyle name="Денежный 3 6" xfId="3257"/>
    <cellStyle name="Денежный 3 6 2" xfId="3525"/>
    <cellStyle name="Денежный 3 7" xfId="3258"/>
    <cellStyle name="Денежный 3 7 2" xfId="3526"/>
    <cellStyle name="Денежный 3 8" xfId="3259"/>
    <cellStyle name="Денежный 3 8 2" xfId="3527"/>
    <cellStyle name="Денежный 3 9" xfId="3260"/>
    <cellStyle name="Денежный 3 9 2" xfId="3528"/>
    <cellStyle name="Заголовок 1" xfId="3" builtinId="16" customBuiltin="1"/>
    <cellStyle name="Заголовок 1 2" xfId="76"/>
    <cellStyle name="Заголовок 1 2 2" xfId="3529"/>
    <cellStyle name="Заголовок 1 2 2 2" xfId="3530"/>
    <cellStyle name="Заголовок 1 2 3" xfId="3531"/>
    <cellStyle name="Заголовок 1 2 4" xfId="3532"/>
    <cellStyle name="Заголовок 1 3" xfId="3533"/>
    <cellStyle name="Заголовок 1 3 2" xfId="3534"/>
    <cellStyle name="Заголовок 1 4" xfId="3535"/>
    <cellStyle name="Заголовок 1 5" xfId="3536"/>
    <cellStyle name="Заголовок 1 6" xfId="3537"/>
    <cellStyle name="Заголовок 2" xfId="4" builtinId="17" customBuiltin="1"/>
    <cellStyle name="Заголовок 2 2" xfId="77"/>
    <cellStyle name="Заголовок 2 2 2" xfId="3538"/>
    <cellStyle name="Заголовок 2 2 2 2" xfId="3539"/>
    <cellStyle name="Заголовок 2 2 3" xfId="3540"/>
    <cellStyle name="Заголовок 2 2 4" xfId="3541"/>
    <cellStyle name="Заголовок 2 3" xfId="3542"/>
    <cellStyle name="Заголовок 2 3 2" xfId="3543"/>
    <cellStyle name="Заголовок 2 4" xfId="3544"/>
    <cellStyle name="Заголовок 2 5" xfId="3545"/>
    <cellStyle name="Заголовок 2 6" xfId="3546"/>
    <cellStyle name="Заголовок 3" xfId="5" builtinId="18" customBuiltin="1"/>
    <cellStyle name="Заголовок 3 2" xfId="78"/>
    <cellStyle name="Заголовок 3 2 2" xfId="3547"/>
    <cellStyle name="Заголовок 3 2 2 2" xfId="3548"/>
    <cellStyle name="Заголовок 3 2 3" xfId="3549"/>
    <cellStyle name="Заголовок 3 2 4" xfId="3550"/>
    <cellStyle name="Заголовок 3 3" xfId="3551"/>
    <cellStyle name="Заголовок 3 3 2" xfId="3552"/>
    <cellStyle name="Заголовок 3 4" xfId="3553"/>
    <cellStyle name="Заголовок 3 5" xfId="3554"/>
    <cellStyle name="Заголовок 3 6" xfId="3555"/>
    <cellStyle name="Заголовок 4" xfId="6" builtinId="19" customBuiltin="1"/>
    <cellStyle name="Заголовок 4 2" xfId="79"/>
    <cellStyle name="Заголовок 4 2 2" xfId="3556"/>
    <cellStyle name="Заголовок 4 2 2 2" xfId="3557"/>
    <cellStyle name="Заголовок 4 2 3" xfId="3558"/>
    <cellStyle name="Заголовок 4 2 4" xfId="3559"/>
    <cellStyle name="Заголовок 4 3" xfId="3560"/>
    <cellStyle name="Заголовок 4 3 2" xfId="3561"/>
    <cellStyle name="Заголовок 4 4" xfId="3562"/>
    <cellStyle name="Заголовок 4 5" xfId="3563"/>
    <cellStyle name="Заголовок 4 6" xfId="3564"/>
    <cellStyle name="Звичайний" xfId="0" builtinId="0"/>
    <cellStyle name="Зв'язана клітинка" xfId="13" builtinId="24" customBuiltin="1"/>
    <cellStyle name="Итог 2" xfId="80"/>
    <cellStyle name="Итог 2 2" xfId="3565"/>
    <cellStyle name="Итог 2 2 2" xfId="3566"/>
    <cellStyle name="Итог 2 3" xfId="3567"/>
    <cellStyle name="Итог 2 4" xfId="3568"/>
    <cellStyle name="Итог 3" xfId="3569"/>
    <cellStyle name="Итог 3 2" xfId="3570"/>
    <cellStyle name="Итог 4" xfId="3571"/>
    <cellStyle name="Итог 5" xfId="3572"/>
    <cellStyle name="Итог 6" xfId="3573"/>
    <cellStyle name="Контрольна клітинка" xfId="14" builtinId="23" customBuiltin="1"/>
    <cellStyle name="Контрольная ячейка 2" xfId="81"/>
    <cellStyle name="Контрольная ячейка 2 2" xfId="3574"/>
    <cellStyle name="Контрольная ячейка 2 2 2" xfId="3575"/>
    <cellStyle name="Контрольная ячейка 2 3" xfId="3576"/>
    <cellStyle name="Контрольная ячейка 2 4" xfId="3577"/>
    <cellStyle name="Контрольная ячейка 3" xfId="3578"/>
    <cellStyle name="Контрольная ячейка 3 2" xfId="3579"/>
    <cellStyle name="Контрольная ячейка 4" xfId="3580"/>
    <cellStyle name="Контрольная ячейка 5" xfId="3581"/>
    <cellStyle name="Контрольная ячейка 6" xfId="3582"/>
    <cellStyle name="Назва" xfId="2" builtinId="15" customBuiltin="1"/>
    <cellStyle name="Название 2" xfId="82"/>
    <cellStyle name="Название 2 2" xfId="3583"/>
    <cellStyle name="Название 2 2 2" xfId="3584"/>
    <cellStyle name="Название 2 3" xfId="3585"/>
    <cellStyle name="Название 2 4" xfId="3586"/>
    <cellStyle name="Название 3" xfId="3587"/>
    <cellStyle name="Название 3 2" xfId="3588"/>
    <cellStyle name="Название 4" xfId="3589"/>
    <cellStyle name="Название 5" xfId="3590"/>
    <cellStyle name="Название 6" xfId="3591"/>
    <cellStyle name="Нейтральний" xfId="9" builtinId="28" customBuiltin="1"/>
    <cellStyle name="Нейтральный 2" xfId="83"/>
    <cellStyle name="Нейтральный 2 2" xfId="3592"/>
    <cellStyle name="Нейтральный 2 2 2" xfId="3593"/>
    <cellStyle name="Нейтральный 2 3" xfId="3594"/>
    <cellStyle name="Нейтральный 2 4" xfId="3595"/>
    <cellStyle name="Нейтральный 3" xfId="3596"/>
    <cellStyle name="Нейтральный 3 2" xfId="3597"/>
    <cellStyle name="Нейтральный 4" xfId="3598"/>
    <cellStyle name="Нейтральный 5" xfId="3599"/>
    <cellStyle name="Нейтральный 6" xfId="3600"/>
    <cellStyle name="Обчислення" xfId="12" builtinId="22" customBuiltin="1"/>
    <cellStyle name="Обычный 10" xfId="139"/>
    <cellStyle name="Обычный 10 10" xfId="3601"/>
    <cellStyle name="Обычный 10 2" xfId="173"/>
    <cellStyle name="Обычный 10 3" xfId="369"/>
    <cellStyle name="Обычный 10 4" xfId="416"/>
    <cellStyle name="Обычный 11" xfId="128"/>
    <cellStyle name="Обычный 11 2" xfId="174"/>
    <cellStyle name="Обычный 11 3" xfId="361"/>
    <cellStyle name="Обычный 11 4" xfId="447"/>
    <cellStyle name="Обычный 12" xfId="129"/>
    <cellStyle name="Обычный 12 2" xfId="175"/>
    <cellStyle name="Обычный 12 3" xfId="360"/>
    <cellStyle name="Обычный 12 4" xfId="451"/>
    <cellStyle name="Обычный 13" xfId="43"/>
    <cellStyle name="Обычный 13 2" xfId="176"/>
    <cellStyle name="Обычный 13 3" xfId="362"/>
    <cellStyle name="Обычный 13 4" xfId="445"/>
    <cellStyle name="Обычный 14" xfId="177"/>
    <cellStyle name="Обычный 15" xfId="178"/>
    <cellStyle name="Обычный 16" xfId="127"/>
    <cellStyle name="Обычный 16 2" xfId="179"/>
    <cellStyle name="Обычный 16 3" xfId="363"/>
    <cellStyle name="Обычный 16 4" xfId="446"/>
    <cellStyle name="Обычный 17" xfId="180"/>
    <cellStyle name="Обычный 18" xfId="181"/>
    <cellStyle name="Обычный 19" xfId="182"/>
    <cellStyle name="Обычный 2" xfId="84"/>
    <cellStyle name="Обычный 2 10" xfId="398"/>
    <cellStyle name="Обычный 2 11" xfId="452"/>
    <cellStyle name="Обычный 2 12" xfId="473"/>
    <cellStyle name="Обычный 2 12 2" xfId="3602"/>
    <cellStyle name="Обычный 2 12 3" xfId="3603"/>
    <cellStyle name="Обычный 2 13" xfId="537"/>
    <cellStyle name="Обычный 2 14" xfId="596"/>
    <cellStyle name="Обычный 2 14 2" xfId="3057"/>
    <cellStyle name="Обычный 2 14 2 2" xfId="3604"/>
    <cellStyle name="Обычный 2 15" xfId="617"/>
    <cellStyle name="Обычный 2 15 2" xfId="3061"/>
    <cellStyle name="Обычный 2 15 2 2" xfId="3605"/>
    <cellStyle name="Обычный 2 16" xfId="637"/>
    <cellStyle name="Обычный 2 16 2" xfId="3031"/>
    <cellStyle name="Обычный 2 16 2 2" xfId="3606"/>
    <cellStyle name="Обычный 2 16 3" xfId="3607"/>
    <cellStyle name="Обычный 2 16 4" xfId="3608"/>
    <cellStyle name="Обычный 2 17" xfId="408"/>
    <cellStyle name="Обычный 2 17 2" xfId="3609"/>
    <cellStyle name="Обычный 2 17 3" xfId="3610"/>
    <cellStyle name="Обычный 2 18" xfId="691"/>
    <cellStyle name="Обычный 2 18 2" xfId="3611"/>
    <cellStyle name="Обычный 2 19" xfId="725"/>
    <cellStyle name="Обычный 2 19 2" xfId="3612"/>
    <cellStyle name="Обычный 2 2" xfId="85"/>
    <cellStyle name="Обычный 2 2 10" xfId="405"/>
    <cellStyle name="Обычный 2 2 10 2" xfId="3613"/>
    <cellStyle name="Обычный 2 2 10 2 2" xfId="3614"/>
    <cellStyle name="Обычный 2 2 10 2 2 2" xfId="3615"/>
    <cellStyle name="Обычный 2 2 10 2 3" xfId="3616"/>
    <cellStyle name="Обычный 2 2 10 3" xfId="3617"/>
    <cellStyle name="Обычный 2 2 11" xfId="779"/>
    <cellStyle name="Обычный 2 2 11 2" xfId="3618"/>
    <cellStyle name="Обычный 2 2 11 3" xfId="3619"/>
    <cellStyle name="Обычный 2 2 12" xfId="746"/>
    <cellStyle name="Обычный 2 2 12 2" xfId="3620"/>
    <cellStyle name="Обычный 2 2 12 3" xfId="3621"/>
    <cellStyle name="Обычный 2 2 13" xfId="707"/>
    <cellStyle name="Обычный 2 2 13 2" xfId="3622"/>
    <cellStyle name="Обычный 2 2 13 3" xfId="3623"/>
    <cellStyle name="Обычный 2 2 14" xfId="661"/>
    <cellStyle name="Обычный 2 2 14 2" xfId="3624"/>
    <cellStyle name="Обычный 2 2 15" xfId="799"/>
    <cellStyle name="Обычный 2 2 15 2" xfId="3625"/>
    <cellStyle name="Обычный 2 2 16" xfId="687"/>
    <cellStyle name="Обычный 2 2 16 2" xfId="3626"/>
    <cellStyle name="Обычный 2 2 17" xfId="721"/>
    <cellStyle name="Обычный 2 2 17 2" xfId="3627"/>
    <cellStyle name="Обычный 2 2 18" xfId="1033"/>
    <cellStyle name="Обычный 2 2 18 2" xfId="3628"/>
    <cellStyle name="Обычный 2 2 19" xfId="1115"/>
    <cellStyle name="Обычный 2 2 19 2" xfId="3629"/>
    <cellStyle name="Обычный 2 2 2" xfId="126"/>
    <cellStyle name="Обычный 2 2 2 10" xfId="737"/>
    <cellStyle name="Обычный 2 2 2 11" xfId="658"/>
    <cellStyle name="Обычный 2 2 2 12" xfId="822"/>
    <cellStyle name="Обычный 2 2 2 13" xfId="958"/>
    <cellStyle name="Обычный 2 2 2 14" xfId="961"/>
    <cellStyle name="Обычный 2 2 2 15" xfId="928"/>
    <cellStyle name="Обычный 2 2 2 16" xfId="1050"/>
    <cellStyle name="Обычный 2 2 2 17" xfId="1053"/>
    <cellStyle name="Обычный 2 2 2 18" xfId="1036"/>
    <cellStyle name="Обычный 2 2 2 19" xfId="1099"/>
    <cellStyle name="Обычный 2 2 2 2" xfId="124"/>
    <cellStyle name="Обычный 2 2 2 2 10" xfId="800"/>
    <cellStyle name="Обычный 2 2 2 2 10 2" xfId="3630"/>
    <cellStyle name="Обычный 2 2 2 2 11" xfId="685"/>
    <cellStyle name="Обычный 2 2 2 2 11 2" xfId="3631"/>
    <cellStyle name="Обычный 2 2 2 2 12" xfId="761"/>
    <cellStyle name="Обычный 2 2 2 2 12 2" xfId="3632"/>
    <cellStyle name="Обычный 2 2 2 2 13" xfId="697"/>
    <cellStyle name="Обычный 2 2 2 2 13 2" xfId="3633"/>
    <cellStyle name="Обычный 2 2 2 2 14" xfId="962"/>
    <cellStyle name="Обычный 2 2 2 2 14 2" xfId="3634"/>
    <cellStyle name="Обычный 2 2 2 2 15" xfId="995"/>
    <cellStyle name="Обычный 2 2 2 2 15 2" xfId="3635"/>
    <cellStyle name="Обычный 2 2 2 2 16" xfId="916"/>
    <cellStyle name="Обычный 2 2 2 2 16 2" xfId="3636"/>
    <cellStyle name="Обычный 2 2 2 2 17" xfId="866"/>
    <cellStyle name="Обычный 2 2 2 2 17 2" xfId="3637"/>
    <cellStyle name="Обычный 2 2 2 2 18" xfId="1097"/>
    <cellStyle name="Обычный 2 2 2 2 18 2" xfId="3638"/>
    <cellStyle name="Обычный 2 2 2 2 19" xfId="975"/>
    <cellStyle name="Обычный 2 2 2 2 19 2" xfId="3639"/>
    <cellStyle name="Обычный 2 2 2 2 2" xfId="330"/>
    <cellStyle name="Обычный 2 2 2 2 2 2" xfId="3640"/>
    <cellStyle name="Обычный 2 2 2 2 2 3" xfId="3641"/>
    <cellStyle name="Обычный 2 2 2 2 20" xfId="1143"/>
    <cellStyle name="Обычный 2 2 2 2 20 2" xfId="3642"/>
    <cellStyle name="Обычный 2 2 2 2 21" xfId="969"/>
    <cellStyle name="Обычный 2 2 2 2 21 2" xfId="3643"/>
    <cellStyle name="Обычный 2 2 2 2 22" xfId="1256"/>
    <cellStyle name="Обычный 2 2 2 2 22 2" xfId="3644"/>
    <cellStyle name="Обычный 2 2 2 2 23" xfId="1226"/>
    <cellStyle name="Обычный 2 2 2 2 23 2" xfId="3645"/>
    <cellStyle name="Обычный 2 2 2 2 24" xfId="1214"/>
    <cellStyle name="Обычный 2 2 2 2 24 2" xfId="3646"/>
    <cellStyle name="Обычный 2 2 2 2 25" xfId="1077"/>
    <cellStyle name="Обычный 2 2 2 2 25 2" xfId="3647"/>
    <cellStyle name="Обычный 2 2 2 2 26" xfId="1087"/>
    <cellStyle name="Обычный 2 2 2 2 26 2" xfId="3648"/>
    <cellStyle name="Обычный 2 2 2 2 27" xfId="1084"/>
    <cellStyle name="Обычный 2 2 2 2 27 2" xfId="3649"/>
    <cellStyle name="Обычный 2 2 2 2 28" xfId="924"/>
    <cellStyle name="Обычный 2 2 2 2 28 2" xfId="3650"/>
    <cellStyle name="Обычный 2 2 2 2 29" xfId="1258"/>
    <cellStyle name="Обычный 2 2 2 2 29 2" xfId="3651"/>
    <cellStyle name="Обычный 2 2 2 2 3" xfId="457"/>
    <cellStyle name="Обычный 2 2 2 2 30" xfId="1268"/>
    <cellStyle name="Обычный 2 2 2 2 30 2" xfId="3652"/>
    <cellStyle name="Обычный 2 2 2 2 31" xfId="1277"/>
    <cellStyle name="Обычный 2 2 2 2 31 2" xfId="3653"/>
    <cellStyle name="Обычный 2 2 2 2 32" xfId="1285"/>
    <cellStyle name="Обычный 2 2 2 2 32 2" xfId="3654"/>
    <cellStyle name="Обычный 2 2 2 2 33" xfId="1293"/>
    <cellStyle name="Обычный 2 2 2 2 33 2" xfId="3655"/>
    <cellStyle name="Обычный 2 2 2 2 34" xfId="1301"/>
    <cellStyle name="Обычный 2 2 2 2 34 2" xfId="3656"/>
    <cellStyle name="Обычный 2 2 2 2 35" xfId="1306"/>
    <cellStyle name="Обычный 2 2 2 2 35 2" xfId="3657"/>
    <cellStyle name="Обычный 2 2 2 2 36" xfId="1504"/>
    <cellStyle name="Обычный 2 2 2 2 36 2" xfId="3658"/>
    <cellStyle name="Обычный 2 2 2 2 37" xfId="1698"/>
    <cellStyle name="Обычный 2 2 2 2 37 2" xfId="3659"/>
    <cellStyle name="Обычный 2 2 2 2 38" xfId="1439"/>
    <cellStyle name="Обычный 2 2 2 2 38 2" xfId="3660"/>
    <cellStyle name="Обычный 2 2 2 2 39" xfId="1688"/>
    <cellStyle name="Обычный 2 2 2 2 39 2" xfId="3661"/>
    <cellStyle name="Обычный 2 2 2 2 4" xfId="606"/>
    <cellStyle name="Обычный 2 2 2 2 4 2" xfId="3038"/>
    <cellStyle name="Обычный 2 2 2 2 4 2 2" xfId="3662"/>
    <cellStyle name="Обычный 2 2 2 2 4 2 3" xfId="3663"/>
    <cellStyle name="Обычный 2 2 2 2 4 3" xfId="3664"/>
    <cellStyle name="Обычный 2 2 2 2 4 3 2" xfId="3665"/>
    <cellStyle name="Обычный 2 2 2 2 4 4" xfId="3666"/>
    <cellStyle name="Обычный 2 2 2 2 40" xfId="1447"/>
    <cellStyle name="Обычный 2 2 2 2 40 2" xfId="3667"/>
    <cellStyle name="Обычный 2 2 2 2 41" xfId="1761"/>
    <cellStyle name="Обычный 2 2 2 2 41 2" xfId="3668"/>
    <cellStyle name="Обычный 2 2 2 2 42" xfId="1771"/>
    <cellStyle name="Обычный 2 2 2 2 42 2" xfId="3669"/>
    <cellStyle name="Обычный 2 2 2 2 43" xfId="1397"/>
    <cellStyle name="Обычный 2 2 2 2 43 2" xfId="3670"/>
    <cellStyle name="Обычный 2 2 2 2 44" xfId="1518"/>
    <cellStyle name="Обычный 2 2 2 2 44 2" xfId="3671"/>
    <cellStyle name="Обычный 2 2 2 2 45" xfId="1384"/>
    <cellStyle name="Обычный 2 2 2 2 45 2" xfId="3672"/>
    <cellStyle name="Обычный 2 2 2 2 46" xfId="1539"/>
    <cellStyle name="Обычный 2 2 2 2 46 2" xfId="3673"/>
    <cellStyle name="Обычный 2 2 2 2 47" xfId="1712"/>
    <cellStyle name="Обычный 2 2 2 2 47 2" xfId="3674"/>
    <cellStyle name="Обычный 2 2 2 2 48" xfId="1555"/>
    <cellStyle name="Обычный 2 2 2 2 48 2" xfId="3675"/>
    <cellStyle name="Обычный 2 2 2 2 49" xfId="1784"/>
    <cellStyle name="Обычный 2 2 2 2 49 2" xfId="3676"/>
    <cellStyle name="Обычный 2 2 2 2 5" xfId="636"/>
    <cellStyle name="Обычный 2 2 2 2 5 2" xfId="3677"/>
    <cellStyle name="Обычный 2 2 2 2 5 3" xfId="3678"/>
    <cellStyle name="Обычный 2 2 2 2 50" xfId="1395"/>
    <cellStyle name="Обычный 2 2 2 2 50 2" xfId="3679"/>
    <cellStyle name="Обычный 2 2 2 2 51" xfId="1513"/>
    <cellStyle name="Обычный 2 2 2 2 51 2" xfId="3680"/>
    <cellStyle name="Обычный 2 2 2 2 52" xfId="1806"/>
    <cellStyle name="Обычный 2 2 2 2 52 2" xfId="3681"/>
    <cellStyle name="Обычный 2 2 2 2 53" xfId="1814"/>
    <cellStyle name="Обычный 2 2 2 2 53 2" xfId="3682"/>
    <cellStyle name="Обычный 2 2 2 2 54" xfId="1823"/>
    <cellStyle name="Обычный 2 2 2 2 54 2" xfId="3683"/>
    <cellStyle name="Обычный 2 2 2 2 55" xfId="1833"/>
    <cellStyle name="Обычный 2 2 2 2 55 2" xfId="3684"/>
    <cellStyle name="Обычный 2 2 2 2 56" xfId="1838"/>
    <cellStyle name="Обычный 2 2 2 2 56 2" xfId="3685"/>
    <cellStyle name="Обычный 2 2 2 2 57" xfId="2952"/>
    <cellStyle name="Обычный 2 2 2 2 57 2" xfId="3686"/>
    <cellStyle name="Обычный 2 2 2 2 58" xfId="2996"/>
    <cellStyle name="Обычный 2 2 2 2 58 2" xfId="3687"/>
    <cellStyle name="Обычный 2 2 2 2 59" xfId="2932"/>
    <cellStyle name="Обычный 2 2 2 2 59 2" xfId="3688"/>
    <cellStyle name="Обычный 2 2 2 2 6" xfId="648"/>
    <cellStyle name="Обычный 2 2 2 2 6 2" xfId="3689"/>
    <cellStyle name="Обычный 2 2 2 2 6 3" xfId="3690"/>
    <cellStyle name="Обычный 2 2 2 2 60" xfId="2994"/>
    <cellStyle name="Обычный 2 2 2 2 60 2" xfId="3691"/>
    <cellStyle name="Обычный 2 2 2 2 61" xfId="3026"/>
    <cellStyle name="Обычный 2 2 2 2 61 2" xfId="3692"/>
    <cellStyle name="Обычный 2 2 2 2 62" xfId="3693"/>
    <cellStyle name="Обычный 2 2 2 2 63" xfId="3694"/>
    <cellStyle name="Обычный 2 2 2 2 7" xfId="720"/>
    <cellStyle name="Обычный 2 2 2 2 7 2" xfId="3695"/>
    <cellStyle name="Обычный 2 2 2 2 8" xfId="805"/>
    <cellStyle name="Обычный 2 2 2 2 8 2" xfId="3696"/>
    <cellStyle name="Обычный 2 2 2 2 9" xfId="681"/>
    <cellStyle name="Обычный 2 2 2 2 9 2" xfId="3697"/>
    <cellStyle name="Обычный 2 2 2 20" xfId="1020"/>
    <cellStyle name="Обычный 2 2 2 21" xfId="894"/>
    <cellStyle name="Обычный 2 2 2 22" xfId="1079"/>
    <cellStyle name="Обычный 2 2 2 23" xfId="858"/>
    <cellStyle name="Обычный 2 2 2 24" xfId="1183"/>
    <cellStyle name="Обычный 2 2 2 25" xfId="1218"/>
    <cellStyle name="Обычный 2 2 2 26" xfId="1059"/>
    <cellStyle name="Обычный 2 2 2 27" xfId="1216"/>
    <cellStyle name="Обычный 2 2 2 28" xfId="1204"/>
    <cellStyle name="Обычный 2 2 2 29" xfId="662"/>
    <cellStyle name="Обычный 2 2 2 3" xfId="450"/>
    <cellStyle name="Обычный 2 2 2 3 2" xfId="3698"/>
    <cellStyle name="Обычный 2 2 2 3 2 2" xfId="3699"/>
    <cellStyle name="Обычный 2 2 2 3 3" xfId="3700"/>
    <cellStyle name="Обычный 2 2 2 3 4" xfId="3701"/>
    <cellStyle name="Обычный 2 2 2 30" xfId="1211"/>
    <cellStyle name="Обычный 2 2 2 31" xfId="976"/>
    <cellStyle name="Обычный 2 2 2 32" xfId="1038"/>
    <cellStyle name="Обычный 2 2 2 33" xfId="1126"/>
    <cellStyle name="Обычный 2 2 2 34" xfId="1339"/>
    <cellStyle name="Обычный 2 2 2 35" xfId="1485"/>
    <cellStyle name="Обычный 2 2 2 36" xfId="1682"/>
    <cellStyle name="Обычный 2 2 2 37" xfId="1344"/>
    <cellStyle name="Обычный 2 2 2 38" xfId="1480"/>
    <cellStyle name="Обычный 2 2 2 39" xfId="1495"/>
    <cellStyle name="Обычный 2 2 2 4" xfId="555"/>
    <cellStyle name="Обычный 2 2 2 4 2" xfId="3702"/>
    <cellStyle name="Обычный 2 2 2 4 2 2" xfId="3703"/>
    <cellStyle name="Обычный 2 2 2 4 3" xfId="3704"/>
    <cellStyle name="Обычный 2 2 2 4 4" xfId="3705"/>
    <cellStyle name="Обычный 2 2 2 40" xfId="1615"/>
    <cellStyle name="Обычный 2 2 2 41" xfId="1721"/>
    <cellStyle name="Обычный 2 2 2 42" xfId="1642"/>
    <cellStyle name="Обычный 2 2 2 43" xfId="1707"/>
    <cellStyle name="Обычный 2 2 2 44" xfId="1640"/>
    <cellStyle name="Обычный 2 2 2 45" xfId="1678"/>
    <cellStyle name="Обычный 2 2 2 46" xfId="1389"/>
    <cellStyle name="Обычный 2 2 2 47" xfId="1463"/>
    <cellStyle name="Обычный 2 2 2 48" xfId="1795"/>
    <cellStyle name="Обычный 2 2 2 49" xfId="1442"/>
    <cellStyle name="Обычный 2 2 2 5" xfId="407"/>
    <cellStyle name="Обычный 2 2 2 5 2" xfId="3044"/>
    <cellStyle name="Обычный 2 2 2 5 2 2" xfId="3706"/>
    <cellStyle name="Обычный 2 2 2 5 2 2 2" xfId="3707"/>
    <cellStyle name="Обычный 2 2 2 5 2 3" xfId="3708"/>
    <cellStyle name="Обычный 2 2 2 5 3" xfId="3709"/>
    <cellStyle name="Обычный 2 2 2 5 4" xfId="3710"/>
    <cellStyle name="Обычный 2 2 2 50" xfId="1733"/>
    <cellStyle name="Обычный 2 2 2 51" xfId="1331"/>
    <cellStyle name="Обычный 2 2 2 52" xfId="1732"/>
    <cellStyle name="Обычный 2 2 2 53" xfId="1593"/>
    <cellStyle name="Обычный 2 2 2 54" xfId="1661"/>
    <cellStyle name="Обычный 2 2 2 55" xfId="2912"/>
    <cellStyle name="Обычный 2 2 2 56" xfId="2943"/>
    <cellStyle name="Обычный 2 2 2 57" xfId="2992"/>
    <cellStyle name="Обычный 2 2 2 58" xfId="2916"/>
    <cellStyle name="Обычный 2 2 2 59" xfId="3011"/>
    <cellStyle name="Обычный 2 2 2 6" xfId="706"/>
    <cellStyle name="Обычный 2 2 2 60" xfId="3711"/>
    <cellStyle name="Обычный 2 2 2 60 2" xfId="3712"/>
    <cellStyle name="Обычный 2 2 2 61" xfId="3713"/>
    <cellStyle name="Обычный 2 2 2 7" xfId="796"/>
    <cellStyle name="Обычный 2 2 2 8" xfId="401"/>
    <cellStyle name="Обычный 2 2 2 9" xfId="705"/>
    <cellStyle name="Обычный 2 2 20" xfId="873"/>
    <cellStyle name="Обычный 2 2 20 2" xfId="3714"/>
    <cellStyle name="Обычный 2 2 21" xfId="906"/>
    <cellStyle name="Обычный 2 2 21 2" xfId="3715"/>
    <cellStyle name="Обычный 2 2 22" xfId="1153"/>
    <cellStyle name="Обычный 2 2 22 2" xfId="3716"/>
    <cellStyle name="Обычный 2 2 23" xfId="1018"/>
    <cellStyle name="Обычный 2 2 23 2" xfId="3717"/>
    <cellStyle name="Обычный 2 2 24" xfId="989"/>
    <cellStyle name="Обычный 2 2 24 2" xfId="3718"/>
    <cellStyle name="Обычный 2 2 25" xfId="1090"/>
    <cellStyle name="Обычный 2 2 25 2" xfId="3719"/>
    <cellStyle name="Обычный 2 2 26" xfId="1106"/>
    <cellStyle name="Обычный 2 2 26 2" xfId="3720"/>
    <cellStyle name="Обычный 2 2 27" xfId="1252"/>
    <cellStyle name="Обычный 2 2 27 2" xfId="3721"/>
    <cellStyle name="Обычный 2 2 28" xfId="831"/>
    <cellStyle name="Обычный 2 2 28 2" xfId="3722"/>
    <cellStyle name="Обычный 2 2 29" xfId="1191"/>
    <cellStyle name="Обычный 2 2 29 2" xfId="3723"/>
    <cellStyle name="Обычный 2 2 3" xfId="301"/>
    <cellStyle name="Обычный 2 2 3 2" xfId="332"/>
    <cellStyle name="Обычный 2 2 3 3" xfId="387"/>
    <cellStyle name="Обычный 2 2 3 3 2" xfId="3724"/>
    <cellStyle name="Обычный 2 2 3 3 3" xfId="3725"/>
    <cellStyle name="Обычный 2 2 3 4" xfId="604"/>
    <cellStyle name="Обычный 2 2 3 4 2" xfId="3726"/>
    <cellStyle name="Обычный 2 2 3 4 3" xfId="3727"/>
    <cellStyle name="Обычный 2 2 3 5" xfId="631"/>
    <cellStyle name="Обычный 2 2 3 5 2" xfId="3728"/>
    <cellStyle name="Обычный 2 2 3 5 3" xfId="3729"/>
    <cellStyle name="Обычный 2 2 3 6" xfId="620"/>
    <cellStyle name="Обычный 2 2 3 6 2" xfId="3730"/>
    <cellStyle name="Обычный 2 2 3 7" xfId="3731"/>
    <cellStyle name="Обычный 2 2 3 8" xfId="3732"/>
    <cellStyle name="Обычный 2 2 30" xfId="1000"/>
    <cellStyle name="Обычный 2 2 30 2" xfId="3733"/>
    <cellStyle name="Обычный 2 2 31" xfId="1265"/>
    <cellStyle name="Обычный 2 2 31 2" xfId="3734"/>
    <cellStyle name="Обычный 2 2 32" xfId="1275"/>
    <cellStyle name="Обычный 2 2 32 2" xfId="3735"/>
    <cellStyle name="Обычный 2 2 33" xfId="1283"/>
    <cellStyle name="Обычный 2 2 33 2" xfId="3736"/>
    <cellStyle name="Обычный 2 2 34" xfId="1291"/>
    <cellStyle name="Обычный 2 2 34 2" xfId="3737"/>
    <cellStyle name="Обычный 2 2 35" xfId="1299"/>
    <cellStyle name="Обычный 2 2 35 2" xfId="3738"/>
    <cellStyle name="Обычный 2 2 36" xfId="1304"/>
    <cellStyle name="Обычный 2 2 36 2" xfId="3739"/>
    <cellStyle name="Обычный 2 2 37" xfId="1309"/>
    <cellStyle name="Обычный 2 2 37 2" xfId="3740"/>
    <cellStyle name="Обычный 2 2 38" xfId="1313"/>
    <cellStyle name="Обычный 2 2 38 2" xfId="3741"/>
    <cellStyle name="Обычный 2 2 39" xfId="1336"/>
    <cellStyle name="Обычный 2 2 39 2" xfId="3742"/>
    <cellStyle name="Обычный 2 2 4" xfId="339"/>
    <cellStyle name="Обычный 2 2 4 2" xfId="390"/>
    <cellStyle name="Обычный 2 2 4 2 2" xfId="3743"/>
    <cellStyle name="Обычный 2 2 4 2 3" xfId="3744"/>
    <cellStyle name="Обычный 2 2 4 3" xfId="608"/>
    <cellStyle name="Обычный 2 2 4 3 2" xfId="3745"/>
    <cellStyle name="Обычный 2 2 4 3 3" xfId="3746"/>
    <cellStyle name="Обычный 2 2 4 4" xfId="639"/>
    <cellStyle name="Обычный 2 2 4 4 2" xfId="3747"/>
    <cellStyle name="Обычный 2 2 4 4 3" xfId="3748"/>
    <cellStyle name="Обычный 2 2 4 5" xfId="650"/>
    <cellStyle name="Обычный 2 2 4 5 2" xfId="3749"/>
    <cellStyle name="Обычный 2 2 4 6" xfId="3750"/>
    <cellStyle name="Обычный 2 2 4 7" xfId="3751"/>
    <cellStyle name="Обычный 2 2 40" xfId="1626"/>
    <cellStyle name="Обычный 2 2 40 2" xfId="3752"/>
    <cellStyle name="Обычный 2 2 41" xfId="1551"/>
    <cellStyle name="Обычный 2 2 41 2" xfId="3753"/>
    <cellStyle name="Обычный 2 2 42" xfId="1488"/>
    <cellStyle name="Обычный 2 2 42 2" xfId="3754"/>
    <cellStyle name="Обычный 2 2 43" xfId="1398"/>
    <cellStyle name="Обычный 2 2 43 2" xfId="3755"/>
    <cellStyle name="Обычный 2 2 44" xfId="1528"/>
    <cellStyle name="Обычный 2 2 44 2" xfId="3756"/>
    <cellStyle name="Обычный 2 2 45" xfId="1423"/>
    <cellStyle name="Обычный 2 2 45 2" xfId="3757"/>
    <cellStyle name="Обычный 2 2 46" xfId="1489"/>
    <cellStyle name="Обычный 2 2 46 2" xfId="3758"/>
    <cellStyle name="Обычный 2 2 47" xfId="1729"/>
    <cellStyle name="Обычный 2 2 47 2" xfId="3759"/>
    <cellStyle name="Обычный 2 2 48" xfId="1333"/>
    <cellStyle name="Обычный 2 2 48 2" xfId="3760"/>
    <cellStyle name="Обычный 2 2 49" xfId="1792"/>
    <cellStyle name="Обычный 2 2 49 2" xfId="3761"/>
    <cellStyle name="Обычный 2 2 5" xfId="295"/>
    <cellStyle name="Обычный 2 2 5 2" xfId="385"/>
    <cellStyle name="Обычный 2 2 5 2 2" xfId="3762"/>
    <cellStyle name="Обычный 2 2 5 2 3" xfId="3763"/>
    <cellStyle name="Обычный 2 2 5 3" xfId="602"/>
    <cellStyle name="Обычный 2 2 5 3 2" xfId="3764"/>
    <cellStyle name="Обычный 2 2 5 3 3" xfId="3765"/>
    <cellStyle name="Обычный 2 2 5 4" xfId="629"/>
    <cellStyle name="Обычный 2 2 5 4 2" xfId="3766"/>
    <cellStyle name="Обычный 2 2 5 4 3" xfId="3767"/>
    <cellStyle name="Обычный 2 2 5 5" xfId="621"/>
    <cellStyle name="Обычный 2 2 5 5 2" xfId="3768"/>
    <cellStyle name="Обычный 2 2 5 6" xfId="3769"/>
    <cellStyle name="Обычный 2 2 5 7" xfId="3770"/>
    <cellStyle name="Обычный 2 2 50" xfId="1520"/>
    <cellStyle name="Обычный 2 2 50 2" xfId="3771"/>
    <cellStyle name="Обычный 2 2 51" xfId="1460"/>
    <cellStyle name="Обычный 2 2 51 2" xfId="3772"/>
    <cellStyle name="Обычный 2 2 52" xfId="1605"/>
    <cellStyle name="Обычный 2 2 52 2" xfId="3773"/>
    <cellStyle name="Обычный 2 2 53" xfId="1801"/>
    <cellStyle name="Обычный 2 2 53 2" xfId="3774"/>
    <cellStyle name="Обычный 2 2 54" xfId="1812"/>
    <cellStyle name="Обычный 2 2 54 2" xfId="3775"/>
    <cellStyle name="Обычный 2 2 55" xfId="1821"/>
    <cellStyle name="Обычный 2 2 55 2" xfId="3776"/>
    <cellStyle name="Обычный 2 2 56" xfId="1830"/>
    <cellStyle name="Обычный 2 2 56 2" xfId="3777"/>
    <cellStyle name="Обычный 2 2 57" xfId="1836"/>
    <cellStyle name="Обычный 2 2 57 2" xfId="3778"/>
    <cellStyle name="Обычный 2 2 58" xfId="1843"/>
    <cellStyle name="Обычный 2 2 58 2" xfId="3779"/>
    <cellStyle name="Обычный 2 2 59" xfId="1847"/>
    <cellStyle name="Обычный 2 2 59 2" xfId="3780"/>
    <cellStyle name="Обычный 2 2 6" xfId="284"/>
    <cellStyle name="Обычный 2 2 6 2" xfId="383"/>
    <cellStyle name="Обычный 2 2 6 2 2" xfId="3781"/>
    <cellStyle name="Обычный 2 2 6 2 3" xfId="3782"/>
    <cellStyle name="Обычный 2 2 6 3" xfId="600"/>
    <cellStyle name="Обычный 2 2 6 3 2" xfId="3783"/>
    <cellStyle name="Обычный 2 2 6 3 3" xfId="3784"/>
    <cellStyle name="Обычный 2 2 6 4" xfId="627"/>
    <cellStyle name="Обычный 2 2 6 4 2" xfId="3785"/>
    <cellStyle name="Обычный 2 2 6 4 3" xfId="3786"/>
    <cellStyle name="Обычный 2 2 6 5" xfId="626"/>
    <cellStyle name="Обычный 2 2 6 5 2" xfId="3787"/>
    <cellStyle name="Обычный 2 2 6 6" xfId="3788"/>
    <cellStyle name="Обычный 2 2 6 7" xfId="3789"/>
    <cellStyle name="Обычный 2 2 60" xfId="2909"/>
    <cellStyle name="Обычный 2 2 60 2" xfId="3790"/>
    <cellStyle name="Обычный 2 2 61" xfId="2985"/>
    <cellStyle name="Обычный 2 2 61 2" xfId="3791"/>
    <cellStyle name="Обычный 2 2 62" xfId="2966"/>
    <cellStyle name="Обычный 2 2 62 2" xfId="3792"/>
    <cellStyle name="Обычный 2 2 63" xfId="2944"/>
    <cellStyle name="Обычный 2 2 63 2" xfId="3793"/>
    <cellStyle name="Обычный 2 2 64" xfId="3009"/>
    <cellStyle name="Обычный 2 2 64 2" xfId="3794"/>
    <cellStyle name="Обычный 2 2 65" xfId="3056"/>
    <cellStyle name="Обычный 2 2 65 2" xfId="3795"/>
    <cellStyle name="Обычный 2 2 66" xfId="3796"/>
    <cellStyle name="Обычный 2 2 67" xfId="3797"/>
    <cellStyle name="Обычный 2 2 7" xfId="364"/>
    <cellStyle name="Обычный 2 2 7 2" xfId="3798"/>
    <cellStyle name="Обычный 2 2 7 2 2" xfId="3799"/>
    <cellStyle name="Обычный 2 2 7 3" xfId="3800"/>
    <cellStyle name="Обычный 2 2 7 4" xfId="3801"/>
    <cellStyle name="Обычный 2 2 8" xfId="419"/>
    <cellStyle name="Обычный 2 2 8 2" xfId="3802"/>
    <cellStyle name="Обычный 2 2 8 3" xfId="3803"/>
    <cellStyle name="Обычный 2 2 9" xfId="553"/>
    <cellStyle name="Обычный 2 20" xfId="810"/>
    <cellStyle name="Обычный 2 20 2" xfId="3804"/>
    <cellStyle name="Обычный 2 21" xfId="813"/>
    <cellStyle name="Обычный 2 21 2" xfId="3805"/>
    <cellStyle name="Обычный 2 22" xfId="817"/>
    <cellStyle name="Обычный 2 22 2" xfId="3806"/>
    <cellStyle name="Обычный 2 23" xfId="820"/>
    <cellStyle name="Обычный 2 23 2" xfId="3807"/>
    <cellStyle name="Обычный 2 24" xfId="773"/>
    <cellStyle name="Обычный 2 24 2" xfId="3808"/>
    <cellStyle name="Обычный 2 25" xfId="974"/>
    <cellStyle name="Обычный 2 25 2" xfId="3809"/>
    <cellStyle name="Обычный 2 26" xfId="1058"/>
    <cellStyle name="Обычный 2 26 2" xfId="3810"/>
    <cellStyle name="Обычный 2 27" xfId="1100"/>
    <cellStyle name="Обычный 2 27 2" xfId="3811"/>
    <cellStyle name="Обычный 2 28" xfId="839"/>
    <cellStyle name="Обычный 2 28 2" xfId="3812"/>
    <cellStyle name="Обычный 2 29" xfId="1039"/>
    <cellStyle name="Обычный 2 29 2" xfId="3813"/>
    <cellStyle name="Обычный 2 3" xfId="99"/>
    <cellStyle name="Обычный 2 3 10" xfId="634"/>
    <cellStyle name="Обычный 2 3 10 2" xfId="3814"/>
    <cellStyle name="Обычный 2 3 11" xfId="3815"/>
    <cellStyle name="Обычный 2 3 12" xfId="3816"/>
    <cellStyle name="Обычный 2 3 2" xfId="217"/>
    <cellStyle name="Обычный 2 3 2 2" xfId="3817"/>
    <cellStyle name="Обычный 2 3 2 2 2" xfId="3818"/>
    <cellStyle name="Обычный 2 3 2 3" xfId="3819"/>
    <cellStyle name="Обычный 2 3 2 4" xfId="3820"/>
    <cellStyle name="Обычный 2 3 2 5" xfId="3821"/>
    <cellStyle name="Обычный 2 3 3" xfId="365"/>
    <cellStyle name="Обычный 2 3 3 2" xfId="395"/>
    <cellStyle name="Обычный 2 3 3 2 2" xfId="3822"/>
    <cellStyle name="Обычный 2 3 3 2 3" xfId="3823"/>
    <cellStyle name="Обычный 2 3 3 3" xfId="613"/>
    <cellStyle name="Обычный 2 3 3 3 2" xfId="3824"/>
    <cellStyle name="Обычный 2 3 3 3 3" xfId="3825"/>
    <cellStyle name="Обычный 2 3 3 4" xfId="645"/>
    <cellStyle name="Обычный 2 3 3 4 2" xfId="3826"/>
    <cellStyle name="Обычный 2 3 3 5" xfId="655"/>
    <cellStyle name="Обычный 2 3 3 5 2" xfId="3827"/>
    <cellStyle name="Обычный 2 3 3 6" xfId="3828"/>
    <cellStyle name="Обычный 2 3 3 7" xfId="3829"/>
    <cellStyle name="Обычный 2 3 4" xfId="351"/>
    <cellStyle name="Обычный 2 3 4 2" xfId="3830"/>
    <cellStyle name="Обычный 2 3 4 2 2" xfId="3831"/>
    <cellStyle name="Обычный 2 3 4 3" xfId="3832"/>
    <cellStyle name="Обычный 2 3 4 4" xfId="3833"/>
    <cellStyle name="Обычный 2 3 5" xfId="381"/>
    <cellStyle name="Обычный 2 3 5 2" xfId="3834"/>
    <cellStyle name="Обычный 2 3 5 3" xfId="3835"/>
    <cellStyle name="Обычный 2 3 6" xfId="489"/>
    <cellStyle name="Обычный 2 3 7" xfId="560"/>
    <cellStyle name="Обычный 2 3 7 2" xfId="3836"/>
    <cellStyle name="Обычный 2 3 7 3" xfId="3837"/>
    <cellStyle name="Обычный 2 3 8" xfId="598"/>
    <cellStyle name="Обычный 2 3 8 2" xfId="3838"/>
    <cellStyle name="Обычный 2 3 8 3" xfId="3839"/>
    <cellStyle name="Обычный 2 3 9" xfId="619"/>
    <cellStyle name="Обычный 2 3 9 2" xfId="3840"/>
    <cellStyle name="Обычный 2 3 9 3" xfId="3841"/>
    <cellStyle name="Обычный 2 30" xfId="963"/>
    <cellStyle name="Обычный 2 30 2" xfId="3842"/>
    <cellStyle name="Обычный 2 31" xfId="1238"/>
    <cellStyle name="Обычный 2 31 2" xfId="3843"/>
    <cellStyle name="Обычный 2 32" xfId="788"/>
    <cellStyle name="Обычный 2 32 2" xfId="3844"/>
    <cellStyle name="Обычный 2 33" xfId="837"/>
    <cellStyle name="Обычный 2 33 2" xfId="3845"/>
    <cellStyle name="Обычный 2 34" xfId="1264"/>
    <cellStyle name="Обычный 2 34 2" xfId="3846"/>
    <cellStyle name="Обычный 2 35" xfId="1274"/>
    <cellStyle name="Обычный 2 35 2" xfId="3847"/>
    <cellStyle name="Обычный 2 36" xfId="1282"/>
    <cellStyle name="Обычный 2 36 2" xfId="3848"/>
    <cellStyle name="Обычный 2 37" xfId="1290"/>
    <cellStyle name="Обычный 2 37 2" xfId="3849"/>
    <cellStyle name="Обычный 2 38" xfId="1298"/>
    <cellStyle name="Обычный 2 38 2" xfId="3850"/>
    <cellStyle name="Обычный 2 39" xfId="1303"/>
    <cellStyle name="Обычный 2 39 2" xfId="3851"/>
    <cellStyle name="Обычный 2 4" xfId="183"/>
    <cellStyle name="Обычный 2 4 2" xfId="329"/>
    <cellStyle name="Обычный 2 4 2 2" xfId="388"/>
    <cellStyle name="Обычный 2 4 2 2 2" xfId="3852"/>
    <cellStyle name="Обычный 2 4 2 2 3" xfId="3853"/>
    <cellStyle name="Обычный 2 4 2 3" xfId="605"/>
    <cellStyle name="Обычный 2 4 2 3 2" xfId="3854"/>
    <cellStyle name="Обычный 2 4 2 3 3" xfId="3855"/>
    <cellStyle name="Обычный 2 4 2 4" xfId="635"/>
    <cellStyle name="Обычный 2 4 2 4 2" xfId="3856"/>
    <cellStyle name="Обычный 2 4 2 4 3" xfId="3857"/>
    <cellStyle name="Обычный 2 4 2 5" xfId="647"/>
    <cellStyle name="Обычный 2 4 2 5 2" xfId="3858"/>
    <cellStyle name="Обычный 2 4 2 6" xfId="3859"/>
    <cellStyle name="Обычный 2 4 2 7" xfId="3860"/>
    <cellStyle name="Обычный 2 40" xfId="1308"/>
    <cellStyle name="Обычный 2 40 2" xfId="3861"/>
    <cellStyle name="Обычный 2 41" xfId="1312"/>
    <cellStyle name="Обычный 2 41 2" xfId="3862"/>
    <cellStyle name="Обычный 2 42" xfId="1316"/>
    <cellStyle name="Обычный 2 42 2" xfId="3863"/>
    <cellStyle name="Обычный 2 43" xfId="1318"/>
    <cellStyle name="Обычный 2 43 2" xfId="3864"/>
    <cellStyle name="Обычный 2 44" xfId="1320"/>
    <cellStyle name="Обычный 2 44 2" xfId="3865"/>
    <cellStyle name="Обычный 2 45" xfId="1322"/>
    <cellStyle name="Обычный 2 45 2" xfId="3866"/>
    <cellStyle name="Обычный 2 46" xfId="1328"/>
    <cellStyle name="Обычный 2 46 2" xfId="3867"/>
    <cellStyle name="Обычный 2 47" xfId="1454"/>
    <cellStyle name="Обычный 2 47 2" xfId="3868"/>
    <cellStyle name="Обычный 2 48" xfId="1512"/>
    <cellStyle name="Обычный 2 48 2" xfId="3869"/>
    <cellStyle name="Обычный 2 49" xfId="1708"/>
    <cellStyle name="Обычный 2 49 2" xfId="3870"/>
    <cellStyle name="Обычный 2 5" xfId="271"/>
    <cellStyle name="Обычный 2 5 2" xfId="331"/>
    <cellStyle name="Обычный 2 5 3" xfId="300"/>
    <cellStyle name="Обычный 2 5 3 2" xfId="386"/>
    <cellStyle name="Обычный 2 5 3 2 2" xfId="3871"/>
    <cellStyle name="Обычный 2 5 3 2 3" xfId="3872"/>
    <cellStyle name="Обычный 2 5 3 3" xfId="603"/>
    <cellStyle name="Обычный 2 5 3 3 2" xfId="3873"/>
    <cellStyle name="Обычный 2 5 3 3 3" xfId="3874"/>
    <cellStyle name="Обычный 2 5 3 4" xfId="630"/>
    <cellStyle name="Обычный 2 5 3 4 2" xfId="3875"/>
    <cellStyle name="Обычный 2 5 3 4 3" xfId="3876"/>
    <cellStyle name="Обычный 2 5 3 5" xfId="624"/>
    <cellStyle name="Обычный 2 5 3 5 2" xfId="3877"/>
    <cellStyle name="Обычный 2 5 3 6" xfId="3878"/>
    <cellStyle name="Обычный 2 5 3 7" xfId="3879"/>
    <cellStyle name="Обычный 2 50" xfId="1724"/>
    <cellStyle name="Обычный 2 50 2" xfId="3880"/>
    <cellStyle name="Обычный 2 51" xfId="1629"/>
    <cellStyle name="Обычный 2 51 2" xfId="3881"/>
    <cellStyle name="Обычный 2 52" xfId="1424"/>
    <cellStyle name="Обычный 2 52 2" xfId="3882"/>
    <cellStyle name="Обычный 2 53" xfId="1760"/>
    <cellStyle name="Обычный 2 53 2" xfId="3883"/>
    <cellStyle name="Обычный 2 54" xfId="1433"/>
    <cellStyle name="Обычный 2 54 2" xfId="3884"/>
    <cellStyle name="Обычный 2 55" xfId="1532"/>
    <cellStyle name="Обычный 2 55 2" xfId="3885"/>
    <cellStyle name="Обычный 2 56" xfId="1799"/>
    <cellStyle name="Обычный 2 56 2" xfId="3886"/>
    <cellStyle name="Обычный 2 57" xfId="1811"/>
    <cellStyle name="Обычный 2 57 2" xfId="3887"/>
    <cellStyle name="Обычный 2 58" xfId="1820"/>
    <cellStyle name="Обычный 2 58 2" xfId="3888"/>
    <cellStyle name="Обычный 2 59" xfId="1829"/>
    <cellStyle name="Обычный 2 59 2" xfId="3889"/>
    <cellStyle name="Обычный 2 6" xfId="338"/>
    <cellStyle name="Обычный 2 6 2" xfId="389"/>
    <cellStyle name="Обычный 2 6 2 2" xfId="3890"/>
    <cellStyle name="Обычный 2 6 2 3" xfId="3891"/>
    <cellStyle name="Обычный 2 6 3" xfId="607"/>
    <cellStyle name="Обычный 2 6 3 2" xfId="3892"/>
    <cellStyle name="Обычный 2 6 3 3" xfId="3893"/>
    <cellStyle name="Обычный 2 6 4" xfId="638"/>
    <cellStyle name="Обычный 2 6 4 2" xfId="3894"/>
    <cellStyle name="Обычный 2 6 4 3" xfId="3895"/>
    <cellStyle name="Обычный 2 6 5" xfId="649"/>
    <cellStyle name="Обычный 2 6 5 2" xfId="3896"/>
    <cellStyle name="Обычный 2 6 6" xfId="3897"/>
    <cellStyle name="Обычный 2 6 7" xfId="3898"/>
    <cellStyle name="Обычный 2 60" xfId="1835"/>
    <cellStyle name="Обычный 2 60 2" xfId="3899"/>
    <cellStyle name="Обычный 2 61" xfId="1842"/>
    <cellStyle name="Обычный 2 61 2" xfId="3900"/>
    <cellStyle name="Обычный 2 62" xfId="1846"/>
    <cellStyle name="Обычный 2 62 2" xfId="3901"/>
    <cellStyle name="Обычный 2 63" xfId="1850"/>
    <cellStyle name="Обычный 2 63 2" xfId="3902"/>
    <cellStyle name="Обычный 2 64" xfId="1852"/>
    <cellStyle name="Обычный 2 64 2" xfId="3903"/>
    <cellStyle name="Обычный 2 65" xfId="1854"/>
    <cellStyle name="Обычный 2 65 2" xfId="3904"/>
    <cellStyle name="Обычный 2 66" xfId="1858"/>
    <cellStyle name="Обычный 2 66 2" xfId="3905"/>
    <cellStyle name="Обычный 2 67" xfId="2906"/>
    <cellStyle name="Обычный 2 67 2" xfId="3906"/>
    <cellStyle name="Обычный 2 68" xfId="2935"/>
    <cellStyle name="Обычный 2 68 2" xfId="3907"/>
    <cellStyle name="Обычный 2 69" xfId="2955"/>
    <cellStyle name="Обычный 2 69 2" xfId="3908"/>
    <cellStyle name="Обычный 2 7" xfId="285"/>
    <cellStyle name="Обычный 2 7 2" xfId="384"/>
    <cellStyle name="Обычный 2 7 2 2" xfId="3909"/>
    <cellStyle name="Обычный 2 7 2 3" xfId="3910"/>
    <cellStyle name="Обычный 2 7 3" xfId="601"/>
    <cellStyle name="Обычный 2 7 3 2" xfId="3911"/>
    <cellStyle name="Обычный 2 7 3 3" xfId="3912"/>
    <cellStyle name="Обычный 2 7 4" xfId="628"/>
    <cellStyle name="Обычный 2 7 4 2" xfId="3913"/>
    <cellStyle name="Обычный 2 7 4 3" xfId="3914"/>
    <cellStyle name="Обычный 2 7 5" xfId="622"/>
    <cellStyle name="Обычный 2 7 5 2" xfId="3915"/>
    <cellStyle name="Обычный 2 7 6" xfId="3916"/>
    <cellStyle name="Обычный 2 7 7" xfId="3917"/>
    <cellStyle name="Обычный 2 70" xfId="2999"/>
    <cellStyle name="Обычный 2 70 2" xfId="3918"/>
    <cellStyle name="Обычный 2 71" xfId="3007"/>
    <cellStyle name="Обычный 2 71 2" xfId="3919"/>
    <cellStyle name="Обычный 2 72" xfId="3140"/>
    <cellStyle name="Обычный 2 73" xfId="3142"/>
    <cellStyle name="Обычный 2 74" xfId="3261"/>
    <cellStyle name="Обычный 2 75" xfId="3262"/>
    <cellStyle name="Обычный 2 76" xfId="3263"/>
    <cellStyle name="Обычный 2 77" xfId="3264"/>
    <cellStyle name="Обычный 2 78" xfId="3265"/>
    <cellStyle name="Обычный 2 79" xfId="3266"/>
    <cellStyle name="Обычный 2 8" xfId="366"/>
    <cellStyle name="Обычный 2 8 2" xfId="396"/>
    <cellStyle name="Обычный 2 8 2 2" xfId="3920"/>
    <cellStyle name="Обычный 2 8 2 3" xfId="3921"/>
    <cellStyle name="Обычный 2 8 3" xfId="614"/>
    <cellStyle name="Обычный 2 8 3 2" xfId="3922"/>
    <cellStyle name="Обычный 2 8 3 3" xfId="3923"/>
    <cellStyle name="Обычный 2 8 4" xfId="646"/>
    <cellStyle name="Обычный 2 8 4 2" xfId="3924"/>
    <cellStyle name="Обычный 2 8 5" xfId="656"/>
    <cellStyle name="Обычный 2 8 5 2" xfId="3925"/>
    <cellStyle name="Обычный 2 8 6" xfId="3926"/>
    <cellStyle name="Обычный 2 8 7" xfId="3927"/>
    <cellStyle name="Обычный 2 80" xfId="3267"/>
    <cellStyle name="Обычный 2 9" xfId="379"/>
    <cellStyle name="Обычный 2 9 2" xfId="470"/>
    <cellStyle name="Обычный 2 9 2 2" xfId="3928"/>
    <cellStyle name="Обычный 2 9 2 3" xfId="3929"/>
    <cellStyle name="Обычный 2 9 3" xfId="508"/>
    <cellStyle name="Обычный 2 9 3 2" xfId="519"/>
    <cellStyle name="Обычный 2 9 3 2 2" xfId="3930"/>
    <cellStyle name="Обычный 2 9 3 2 3" xfId="3931"/>
    <cellStyle name="Обычный 2 9 3 3" xfId="3932"/>
    <cellStyle name="Обычный 2 9 4" xfId="3933"/>
    <cellStyle name="Обычный 20" xfId="184"/>
    <cellStyle name="Обычный 21" xfId="185"/>
    <cellStyle name="Обычный 22" xfId="186"/>
    <cellStyle name="Обычный 23" xfId="187"/>
    <cellStyle name="Обычный 24" xfId="188"/>
    <cellStyle name="Обычный 25" xfId="189"/>
    <cellStyle name="Обычный 25 2" xfId="418"/>
    <cellStyle name="Обычный 25 2 2" xfId="459"/>
    <cellStyle name="Обычный 25 2 3" xfId="509"/>
    <cellStyle name="Обычный 25 3" xfId="3046"/>
    <cellStyle name="Обычный 26" xfId="190"/>
    <cellStyle name="Обычный 26 2" xfId="420"/>
    <cellStyle name="Обычный 26 2 2" xfId="460"/>
    <cellStyle name="Обычный 26 2 3" xfId="510"/>
    <cellStyle name="Обычный 26 2 3 2" xfId="3934"/>
    <cellStyle name="Обычный 26 2 3 2 2" xfId="3935"/>
    <cellStyle name="Обычный 26 2 3 3" xfId="3936"/>
    <cellStyle name="Обычный 26 2 3 4" xfId="3937"/>
    <cellStyle name="Обычный 26 2 4" xfId="3938"/>
    <cellStyle name="Обычный 26 2 4 2" xfId="3939"/>
    <cellStyle name="Обычный 26 2 5" xfId="3940"/>
    <cellStyle name="Обычный 26 2 6" xfId="3941"/>
    <cellStyle name="Обычный 26 3" xfId="3042"/>
    <cellStyle name="Обычный 26 3 2" xfId="3942"/>
    <cellStyle name="Обычный 27" xfId="273"/>
    <cellStyle name="Обычный 27 2" xfId="289"/>
    <cellStyle name="Обычный 27 3" xfId="345"/>
    <cellStyle name="Обычный 27 3 2" xfId="3943"/>
    <cellStyle name="Обычный 27 3 2 2" xfId="3944"/>
    <cellStyle name="Обычный 27 3 3" xfId="3945"/>
    <cellStyle name="Обычный 27 3 4" xfId="3946"/>
    <cellStyle name="Обычный 27 3 5" xfId="3947"/>
    <cellStyle name="Обычный 27 4" xfId="371"/>
    <cellStyle name="Обычный 27 5" xfId="437"/>
    <cellStyle name="Обычный 27 5 2" xfId="463"/>
    <cellStyle name="Обычный 27 5 3" xfId="513"/>
    <cellStyle name="Обычный 27 6" xfId="3045"/>
    <cellStyle name="Обычный 28" xfId="346"/>
    <cellStyle name="Обычный 28 2" xfId="391"/>
    <cellStyle name="Обычный 28 2 2" xfId="490"/>
    <cellStyle name="Обычный 28 2 3" xfId="564"/>
    <cellStyle name="Обычный 28 2 3 2" xfId="3948"/>
    <cellStyle name="Обычный 28 2 3 3" xfId="3949"/>
    <cellStyle name="Обычный 28 2 4" xfId="3950"/>
    <cellStyle name="Обычный 28 2 5" xfId="3951"/>
    <cellStyle name="Обычный 28 3" xfId="422"/>
    <cellStyle name="Обычный 28 3 2" xfId="464"/>
    <cellStyle name="Обычный 28 3 2 2" xfId="3952"/>
    <cellStyle name="Обычный 28 3 2 3" xfId="3953"/>
    <cellStyle name="Обычный 28 3 3" xfId="511"/>
    <cellStyle name="Обычный 28 4" xfId="538"/>
    <cellStyle name="Обычный 28 5" xfId="609"/>
    <cellStyle name="Обычный 28 5 2" xfId="3050"/>
    <cellStyle name="Обычный 28 5 3" xfId="3954"/>
    <cellStyle name="Обычный 28 5 4" xfId="3955"/>
    <cellStyle name="Обычный 28 6" xfId="641"/>
    <cellStyle name="Обычный 28 6 2" xfId="3956"/>
    <cellStyle name="Обычный 28 7" xfId="651"/>
    <cellStyle name="Обычный 28 7 2" xfId="3957"/>
    <cellStyle name="Обычный 28 8" xfId="3958"/>
    <cellStyle name="Обычный 28 9" xfId="3959"/>
    <cellStyle name="Обычный 29" xfId="372"/>
    <cellStyle name="Обычный 29 2" xfId="439"/>
    <cellStyle name="Обычный 29 2 2" xfId="466"/>
    <cellStyle name="Обычный 29 2 2 2" xfId="520"/>
    <cellStyle name="Обычный 29 2 2 2 2" xfId="562"/>
    <cellStyle name="Обычный 29 2 3" xfId="472"/>
    <cellStyle name="Обычный 29 2 4" xfId="557"/>
    <cellStyle name="Обычный 29 3" xfId="417"/>
    <cellStyle name="Обычный 29 4" xfId="536"/>
    <cellStyle name="Обычный 29 5" xfId="3047"/>
    <cellStyle name="Обычный 3" xfId="95"/>
    <cellStyle name="Обычный 3 10" xfId="443"/>
    <cellStyle name="Обычный 3 100" xfId="2369"/>
    <cellStyle name="Обычный 3 100 2" xfId="3098"/>
    <cellStyle name="Обычный 3 100 2 2" xfId="3960"/>
    <cellStyle name="Обычный 3 101" xfId="2383"/>
    <cellStyle name="Обычный 3 101 2" xfId="3099"/>
    <cellStyle name="Обычный 3 101 2 2" xfId="3961"/>
    <cellStyle name="Обычный 3 102" xfId="2397"/>
    <cellStyle name="Обычный 3 102 2" xfId="3100"/>
    <cellStyle name="Обычный 3 102 2 2" xfId="3962"/>
    <cellStyle name="Обычный 3 103" xfId="2411"/>
    <cellStyle name="Обычный 3 103 2" xfId="3101"/>
    <cellStyle name="Обычный 3 103 2 2" xfId="3963"/>
    <cellStyle name="Обычный 3 104" xfId="2425"/>
    <cellStyle name="Обычный 3 104 2" xfId="3102"/>
    <cellStyle name="Обычный 3 104 2 2" xfId="3964"/>
    <cellStyle name="Обычный 3 105" xfId="2439"/>
    <cellStyle name="Обычный 3 105 2" xfId="3103"/>
    <cellStyle name="Обычный 3 105 2 2" xfId="3965"/>
    <cellStyle name="Обычный 3 106" xfId="2453"/>
    <cellStyle name="Обычный 3 106 2" xfId="3104"/>
    <cellStyle name="Обычный 3 106 2 2" xfId="3966"/>
    <cellStyle name="Обычный 3 107" xfId="2467"/>
    <cellStyle name="Обычный 3 107 2" xfId="3105"/>
    <cellStyle name="Обычный 3 107 2 2" xfId="3967"/>
    <cellStyle name="Обычный 3 108" xfId="2481"/>
    <cellStyle name="Обычный 3 108 2" xfId="3106"/>
    <cellStyle name="Обычный 3 108 2 2" xfId="3968"/>
    <cellStyle name="Обычный 3 109" xfId="2495"/>
    <cellStyle name="Обычный 3 109 2" xfId="3107"/>
    <cellStyle name="Обычный 3 109 2 2" xfId="3969"/>
    <cellStyle name="Обычный 3 11" xfId="594"/>
    <cellStyle name="Обычный 3 11 2" xfId="3029"/>
    <cellStyle name="Обычный 3 11 2 2" xfId="3970"/>
    <cellStyle name="Обычный 3 110" xfId="2509"/>
    <cellStyle name="Обычный 3 110 2" xfId="3108"/>
    <cellStyle name="Обычный 3 110 2 2" xfId="3971"/>
    <cellStyle name="Обычный 3 111" xfId="2523"/>
    <cellStyle name="Обычный 3 111 2" xfId="3109"/>
    <cellStyle name="Обычный 3 111 2 2" xfId="3972"/>
    <cellStyle name="Обычный 3 112" xfId="2537"/>
    <cellStyle name="Обычный 3 112 2" xfId="3110"/>
    <cellStyle name="Обычный 3 112 2 2" xfId="3973"/>
    <cellStyle name="Обычный 3 113" xfId="2551"/>
    <cellStyle name="Обычный 3 113 2" xfId="3111"/>
    <cellStyle name="Обычный 3 113 2 2" xfId="3974"/>
    <cellStyle name="Обычный 3 114" xfId="2565"/>
    <cellStyle name="Обычный 3 114 2" xfId="3112"/>
    <cellStyle name="Обычный 3 114 2 2" xfId="3975"/>
    <cellStyle name="Обычный 3 115" xfId="2579"/>
    <cellStyle name="Обычный 3 115 2" xfId="3113"/>
    <cellStyle name="Обычный 3 115 2 2" xfId="3976"/>
    <cellStyle name="Обычный 3 116" xfId="2593"/>
    <cellStyle name="Обычный 3 116 2" xfId="3114"/>
    <cellStyle name="Обычный 3 116 2 2" xfId="3977"/>
    <cellStyle name="Обычный 3 117" xfId="2607"/>
    <cellStyle name="Обычный 3 117 2" xfId="3115"/>
    <cellStyle name="Обычный 3 117 2 2" xfId="3978"/>
    <cellStyle name="Обычный 3 118" xfId="2621"/>
    <cellStyle name="Обычный 3 118 2" xfId="3116"/>
    <cellStyle name="Обычный 3 118 2 2" xfId="3979"/>
    <cellStyle name="Обычный 3 119" xfId="2635"/>
    <cellStyle name="Обычный 3 119 2" xfId="3117"/>
    <cellStyle name="Обычный 3 119 2 2" xfId="3980"/>
    <cellStyle name="Обычный 3 12" xfId="615"/>
    <cellStyle name="Обычный 3 12 2" xfId="3063"/>
    <cellStyle name="Обычный 3 12 2 2" xfId="3981"/>
    <cellStyle name="Обычный 3 120" xfId="2649"/>
    <cellStyle name="Обычный 3 120 2" xfId="3118"/>
    <cellStyle name="Обычный 3 120 2 2" xfId="3982"/>
    <cellStyle name="Обычный 3 121" xfId="2663"/>
    <cellStyle name="Обычный 3 121 2" xfId="3119"/>
    <cellStyle name="Обычный 3 121 2 2" xfId="3983"/>
    <cellStyle name="Обычный 3 122" xfId="2677"/>
    <cellStyle name="Обычный 3 122 2" xfId="3120"/>
    <cellStyle name="Обычный 3 122 2 2" xfId="3984"/>
    <cellStyle name="Обычный 3 123" xfId="2692"/>
    <cellStyle name="Обычный 3 123 2" xfId="3121"/>
    <cellStyle name="Обычный 3 123 2 2" xfId="3985"/>
    <cellStyle name="Обычный 3 124" xfId="2705"/>
    <cellStyle name="Обычный 3 124 2" xfId="3122"/>
    <cellStyle name="Обычный 3 124 2 2" xfId="3986"/>
    <cellStyle name="Обычный 3 125" xfId="2718"/>
    <cellStyle name="Обычный 3 125 2" xfId="3123"/>
    <cellStyle name="Обычный 3 125 2 2" xfId="3987"/>
    <cellStyle name="Обычный 3 126" xfId="2732"/>
    <cellStyle name="Обычный 3 126 2" xfId="3124"/>
    <cellStyle name="Обычный 3 126 2 2" xfId="3988"/>
    <cellStyle name="Обычный 3 127" xfId="2746"/>
    <cellStyle name="Обычный 3 127 2" xfId="3125"/>
    <cellStyle name="Обычный 3 127 2 2" xfId="3989"/>
    <cellStyle name="Обычный 3 128" xfId="2760"/>
    <cellStyle name="Обычный 3 128 2" xfId="3126"/>
    <cellStyle name="Обычный 3 128 2 2" xfId="3990"/>
    <cellStyle name="Обычный 3 129" xfId="2774"/>
    <cellStyle name="Обычный 3 129 2" xfId="3127"/>
    <cellStyle name="Обычный 3 129 2 2" xfId="3991"/>
    <cellStyle name="Обычный 3 13" xfId="640"/>
    <cellStyle name="Обычный 3 13 2" xfId="3059"/>
    <cellStyle name="Обычный 3 13 2 2" xfId="3992"/>
    <cellStyle name="Обычный 3 130" xfId="2788"/>
    <cellStyle name="Обычный 3 130 2" xfId="3128"/>
    <cellStyle name="Обычный 3 130 2 2" xfId="3993"/>
    <cellStyle name="Обычный 3 131" xfId="2802"/>
    <cellStyle name="Обычный 3 131 2" xfId="3129"/>
    <cellStyle name="Обычный 3 131 2 2" xfId="3994"/>
    <cellStyle name="Обычный 3 132" xfId="2816"/>
    <cellStyle name="Обычный 3 132 2" xfId="3130"/>
    <cellStyle name="Обычный 3 132 2 2" xfId="3995"/>
    <cellStyle name="Обычный 3 133" xfId="2830"/>
    <cellStyle name="Обычный 3 133 2" xfId="3131"/>
    <cellStyle name="Обычный 3 133 2 2" xfId="3996"/>
    <cellStyle name="Обычный 3 134" xfId="2844"/>
    <cellStyle name="Обычный 3 134 2" xfId="3132"/>
    <cellStyle name="Обычный 3 134 2 2" xfId="3997"/>
    <cellStyle name="Обычный 3 135" xfId="2856"/>
    <cellStyle name="Обычный 3 135 2" xfId="3133"/>
    <cellStyle name="Обычный 3 135 2 2" xfId="3998"/>
    <cellStyle name="Обычный 3 136" xfId="2868"/>
    <cellStyle name="Обычный 3 136 2" xfId="3134"/>
    <cellStyle name="Обычный 3 136 2 2" xfId="3999"/>
    <cellStyle name="Обычный 3 137" xfId="2880"/>
    <cellStyle name="Обычный 3 137 2" xfId="3135"/>
    <cellStyle name="Обычный 3 137 2 2" xfId="4000"/>
    <cellStyle name="Обычный 3 138" xfId="2891"/>
    <cellStyle name="Обычный 3 138 2" xfId="3136"/>
    <cellStyle name="Обычный 3 138 2 2" xfId="4001"/>
    <cellStyle name="Обычный 3 139" xfId="2900"/>
    <cellStyle name="Обычный 3 139 2" xfId="3137"/>
    <cellStyle name="Обычный 3 139 2 2" xfId="4002"/>
    <cellStyle name="Обычный 3 14" xfId="403"/>
    <cellStyle name="Обычный 3 14 2" xfId="4003"/>
    <cellStyle name="Обычный 3 140" xfId="2904"/>
    <cellStyle name="Обычный 3 140 2" xfId="4004"/>
    <cellStyle name="Обычный 3 141" xfId="2963"/>
    <cellStyle name="Обычный 3 141 2" xfId="4005"/>
    <cellStyle name="Обычный 3 142" xfId="2964"/>
    <cellStyle name="Обычный 3 142 2" xfId="4006"/>
    <cellStyle name="Обычный 3 143" xfId="2967"/>
    <cellStyle name="Обычный 3 143 2" xfId="4007"/>
    <cellStyle name="Обычный 3 144" xfId="3004"/>
    <cellStyle name="Обычный 3 144 2" xfId="4008"/>
    <cellStyle name="Обычный 3 145" xfId="4009"/>
    <cellStyle name="Обычный 3 145 2" xfId="4010"/>
    <cellStyle name="Обычный 3 146" xfId="4011"/>
    <cellStyle name="Обычный 3 15" xfId="741"/>
    <cellStyle name="Обычный 3 15 2" xfId="4012"/>
    <cellStyle name="Обычный 3 16" xfId="742"/>
    <cellStyle name="Обычный 3 16 2" xfId="4013"/>
    <cellStyle name="Обычный 3 17" xfId="748"/>
    <cellStyle name="Обычный 3 17 2" xfId="4014"/>
    <cellStyle name="Обычный 3 18" xfId="108"/>
    <cellStyle name="Обычный 3 18 2" xfId="4015"/>
    <cellStyle name="Обычный 3 19" xfId="665"/>
    <cellStyle name="Обычный 3 19 2" xfId="4016"/>
    <cellStyle name="Обычный 3 2" xfId="140"/>
    <cellStyle name="Обычный 3 2 10" xfId="683"/>
    <cellStyle name="Обычный 3 2 11" xfId="762"/>
    <cellStyle name="Обычный 3 2 12" xfId="865"/>
    <cellStyle name="Обычный 3 2 13" xfId="1128"/>
    <cellStyle name="Обычный 3 2 14" xfId="945"/>
    <cellStyle name="Обычный 3 2 15" xfId="1067"/>
    <cellStyle name="Обычный 3 2 16" xfId="871"/>
    <cellStyle name="Обычный 3 2 17" xfId="1149"/>
    <cellStyle name="Обычный 3 2 18" xfId="1042"/>
    <cellStyle name="Обычный 3 2 19" xfId="1172"/>
    <cellStyle name="Обычный 3 2 2" xfId="191"/>
    <cellStyle name="Обычный 3 2 20" xfId="1202"/>
    <cellStyle name="Обычный 3 2 21" xfId="903"/>
    <cellStyle name="Обычный 3 2 22" xfId="941"/>
    <cellStyle name="Обычный 3 2 23" xfId="1253"/>
    <cellStyle name="Обычный 3 2 24" xfId="927"/>
    <cellStyle name="Обычный 3 2 25" xfId="1005"/>
    <cellStyle name="Обычный 3 2 26" xfId="1178"/>
    <cellStyle name="Обычный 3 2 27" xfId="979"/>
    <cellStyle name="Обычный 3 2 28" xfId="926"/>
    <cellStyle name="Обычный 3 2 29" xfId="919"/>
    <cellStyle name="Обычный 3 2 3" xfId="305"/>
    <cellStyle name="Обычный 3 2 30" xfId="1109"/>
    <cellStyle name="Обычный 3 2 31" xfId="1116"/>
    <cellStyle name="Обычный 3 2 32" xfId="978"/>
    <cellStyle name="Обычный 3 2 33" xfId="860"/>
    <cellStyle name="Обычный 3 2 34" xfId="1403"/>
    <cellStyle name="Обычный 3 2 35" xfId="1338"/>
    <cellStyle name="Обычный 3 2 36" xfId="1567"/>
    <cellStyle name="Обычный 3 2 37" xfId="1431"/>
    <cellStyle name="Обычный 3 2 38" xfId="1694"/>
    <cellStyle name="Обычный 3 2 39" xfId="1581"/>
    <cellStyle name="Обычный 3 2 4" xfId="456"/>
    <cellStyle name="Обычный 3 2 4 2" xfId="4017"/>
    <cellStyle name="Обычный 3 2 4 3" xfId="4018"/>
    <cellStyle name="Обычный 3 2 40" xfId="1474"/>
    <cellStyle name="Обычный 3 2 41" xfId="1405"/>
    <cellStyle name="Обычный 3 2 42" xfId="1731"/>
    <cellStyle name="Обычный 3 2 43" xfId="1472"/>
    <cellStyle name="Обычный 3 2 44" xfId="1756"/>
    <cellStyle name="Обычный 3 2 45" xfId="1461"/>
    <cellStyle name="Обычный 3 2 46" xfId="1585"/>
    <cellStyle name="Обычный 3 2 47" xfId="1432"/>
    <cellStyle name="Обычный 3 2 48" xfId="1375"/>
    <cellStyle name="Обычный 3 2 49" xfId="1592"/>
    <cellStyle name="Обычный 3 2 5" xfId="663"/>
    <cellStyle name="Обычный 3 2 5 2" xfId="3049"/>
    <cellStyle name="Обычный 3 2 5 2 2" xfId="4019"/>
    <cellStyle name="Обычный 3 2 50" xfId="1392"/>
    <cellStyle name="Обычный 3 2 51" xfId="1748"/>
    <cellStyle name="Обычный 3 2 52" xfId="1648"/>
    <cellStyle name="Обычный 3 2 53" xfId="1703"/>
    <cellStyle name="Обычный 3 2 54" xfId="1777"/>
    <cellStyle name="Обычный 3 2 55" xfId="2923"/>
    <cellStyle name="Обычный 3 2 56" xfId="2911"/>
    <cellStyle name="Обычный 3 2 57" xfId="2972"/>
    <cellStyle name="Обычный 3 2 58" xfId="2930"/>
    <cellStyle name="Обычный 3 2 59" xfId="3014"/>
    <cellStyle name="Обычный 3 2 6" xfId="399"/>
    <cellStyle name="Обычный 3 2 60" xfId="4020"/>
    <cellStyle name="Обычный 3 2 60 2" xfId="4021"/>
    <cellStyle name="Обычный 3 2 61" xfId="4022"/>
    <cellStyle name="Обычный 3 2 7" xfId="754"/>
    <cellStyle name="Обычный 3 2 8" xfId="677"/>
    <cellStyle name="Обычный 3 2 9" xfId="802"/>
    <cellStyle name="Обычный 3 20" xfId="784"/>
    <cellStyle name="Обычный 3 20 2" xfId="4023"/>
    <cellStyle name="Обычный 3 21" xfId="765"/>
    <cellStyle name="Обычный 3 21 2" xfId="4024"/>
    <cellStyle name="Обычный 3 22" xfId="923"/>
    <cellStyle name="Обычный 3 22 2" xfId="4025"/>
    <cellStyle name="Обычный 3 23" xfId="1012"/>
    <cellStyle name="Обычный 3 23 2" xfId="4026"/>
    <cellStyle name="Обычный 3 24" xfId="1169"/>
    <cellStyle name="Обычный 3 24 2" xfId="4027"/>
    <cellStyle name="Обычный 3 25" xfId="863"/>
    <cellStyle name="Обычный 3 25 2" xfId="4028"/>
    <cellStyle name="Обычный 3 26" xfId="1188"/>
    <cellStyle name="Обычный 3 26 2" xfId="4029"/>
    <cellStyle name="Обычный 3 27" xfId="981"/>
    <cellStyle name="Обычный 3 27 2" xfId="4030"/>
    <cellStyle name="Обычный 3 28" xfId="679"/>
    <cellStyle name="Обычный 3 28 2" xfId="4031"/>
    <cellStyle name="Обычный 3 29" xfId="1136"/>
    <cellStyle name="Обычный 3 29 2" xfId="4032"/>
    <cellStyle name="Обычный 3 3" xfId="135"/>
    <cellStyle name="Обычный 3 3 2" xfId="326"/>
    <cellStyle name="Обычный 3 30" xfId="855"/>
    <cellStyle name="Обычный 3 30 2" xfId="4033"/>
    <cellStyle name="Обычный 3 31" xfId="1096"/>
    <cellStyle name="Обычный 3 31 2" xfId="4034"/>
    <cellStyle name="Обычный 3 32" xfId="1075"/>
    <cellStyle name="Обычный 3 32 2" xfId="4035"/>
    <cellStyle name="Обычный 3 33" xfId="1179"/>
    <cellStyle name="Обычный 3 33 2" xfId="4036"/>
    <cellStyle name="Обычный 3 34" xfId="1219"/>
    <cellStyle name="Обычный 3 34 2" xfId="4037"/>
    <cellStyle name="Обычный 3 35" xfId="983"/>
    <cellStyle name="Обычный 3 35 2" xfId="4038"/>
    <cellStyle name="Обычный 3 36" xfId="745"/>
    <cellStyle name="Обычный 3 36 2" xfId="4039"/>
    <cellStyle name="Обычный 3 37" xfId="1124"/>
    <cellStyle name="Обычный 3 37 2" xfId="4040"/>
    <cellStyle name="Обычный 3 38" xfId="909"/>
    <cellStyle name="Обычный 3 38 2" xfId="4041"/>
    <cellStyle name="Обычный 3 39" xfId="1140"/>
    <cellStyle name="Обычный 3 39 2" xfId="4042"/>
    <cellStyle name="Обычный 3 4" xfId="254"/>
    <cellStyle name="Обычный 3 4 2" xfId="318"/>
    <cellStyle name="Обычный 3 4 2 2" xfId="4043"/>
    <cellStyle name="Обычный 3 4 2 2 2" xfId="4044"/>
    <cellStyle name="Обычный 3 4 2 3" xfId="4045"/>
    <cellStyle name="Обычный 3 4 2 4" xfId="4046"/>
    <cellStyle name="Обычный 3 4 2 5" xfId="4047"/>
    <cellStyle name="Обычный 3 4 3" xfId="382"/>
    <cellStyle name="Обычный 3 4 3 2" xfId="4048"/>
    <cellStyle name="Обычный 3 4 3 3" xfId="4049"/>
    <cellStyle name="Обычный 3 4 4" xfId="599"/>
    <cellStyle name="Обычный 3 4 4 2" xfId="4050"/>
    <cellStyle name="Обычный 3 4 4 3" xfId="4051"/>
    <cellStyle name="Обычный 3 4 5" xfId="625"/>
    <cellStyle name="Обычный 3 4 5 2" xfId="4052"/>
    <cellStyle name="Обычный 3 4 5 3" xfId="4053"/>
    <cellStyle name="Обычный 3 4 6" xfId="632"/>
    <cellStyle name="Обычный 3 4 6 2" xfId="4054"/>
    <cellStyle name="Обычный 3 4 7" xfId="4055"/>
    <cellStyle name="Обычный 3 4 8" xfId="4056"/>
    <cellStyle name="Обычный 3 40" xfId="880"/>
    <cellStyle name="Обычный 3 40 2" xfId="4057"/>
    <cellStyle name="Обычный 3 41" xfId="1232"/>
    <cellStyle name="Обычный 3 41 2" xfId="4058"/>
    <cellStyle name="Обычный 3 42" xfId="1241"/>
    <cellStyle name="Обычный 3 42 2" xfId="4059"/>
    <cellStyle name="Обычный 3 43" xfId="1325"/>
    <cellStyle name="Обычный 3 43 2" xfId="4060"/>
    <cellStyle name="Обычный 3 44" xfId="1542"/>
    <cellStyle name="Обычный 3 44 2" xfId="4061"/>
    <cellStyle name="Обычный 3 45" xfId="1543"/>
    <cellStyle name="Обычный 3 45 2" xfId="4062"/>
    <cellStyle name="Обычный 3 46" xfId="1557"/>
    <cellStyle name="Обычный 3 46 2" xfId="4063"/>
    <cellStyle name="Обычный 3 47" xfId="1371"/>
    <cellStyle name="Обычный 3 47 2" xfId="4064"/>
    <cellStyle name="Обычный 3 48" xfId="1525"/>
    <cellStyle name="Обычный 3 48 2" xfId="4065"/>
    <cellStyle name="Обычный 3 49" xfId="1571"/>
    <cellStyle name="Обычный 3 49 2" xfId="4066"/>
    <cellStyle name="Обычный 3 5" xfId="256"/>
    <cellStyle name="Обычный 3 5 2" xfId="314"/>
    <cellStyle name="Обычный 3 50" xfId="1372"/>
    <cellStyle name="Обычный 3 50 2" xfId="4067"/>
    <cellStyle name="Обычный 3 51" xfId="1329"/>
    <cellStyle name="Обычный 3 51 2" xfId="4068"/>
    <cellStyle name="Обычный 3 52" xfId="1741"/>
    <cellStyle name="Обычный 3 52 2" xfId="4069"/>
    <cellStyle name="Обычный 3 53" xfId="1584"/>
    <cellStyle name="Обычный 3 53 2" xfId="4070"/>
    <cellStyle name="Обычный 3 54" xfId="1767"/>
    <cellStyle name="Обычный 3 54 2" xfId="4071"/>
    <cellStyle name="Обычный 3 55" xfId="1362"/>
    <cellStyle name="Обычный 3 55 2" xfId="4072"/>
    <cellStyle name="Обычный 3 56" xfId="1380"/>
    <cellStyle name="Обычный 3 56 2" xfId="4073"/>
    <cellStyle name="Обычный 3 57" xfId="1595"/>
    <cellStyle name="Обычный 3 57 2" xfId="4074"/>
    <cellStyle name="Обычный 3 58" xfId="1607"/>
    <cellStyle name="Обычный 3 58 2" xfId="4075"/>
    <cellStyle name="Обычный 3 59" xfId="1725"/>
    <cellStyle name="Обычный 3 59 2" xfId="4076"/>
    <cellStyle name="Обычный 3 6" xfId="288"/>
    <cellStyle name="Обычный 3 6 2" xfId="4077"/>
    <cellStyle name="Обычный 3 6 2 2" xfId="4078"/>
    <cellStyle name="Обычный 3 6 3" xfId="4079"/>
    <cellStyle name="Обычный 3 6 4" xfId="4080"/>
    <cellStyle name="Обычный 3 6 5" xfId="4081"/>
    <cellStyle name="Обычный 3 60" xfId="1785"/>
    <cellStyle name="Обычный 3 60 2" xfId="4082"/>
    <cellStyle name="Обычный 3 61" xfId="1516"/>
    <cellStyle name="Обычный 3 61 2" xfId="4083"/>
    <cellStyle name="Обычный 3 62" xfId="1348"/>
    <cellStyle name="Обычный 3 62 2" xfId="4084"/>
    <cellStyle name="Обычный 3 63" xfId="1621"/>
    <cellStyle name="Обычный 3 63 2" xfId="4085"/>
    <cellStyle name="Обычный 3 64" xfId="1630"/>
    <cellStyle name="Обычный 3 64 2" xfId="3068"/>
    <cellStyle name="Обычный 3 64 2 2" xfId="4086"/>
    <cellStyle name="Обычный 3 65" xfId="1879"/>
    <cellStyle name="Обычный 3 65 2" xfId="3078"/>
    <cellStyle name="Обычный 3 65 2 2" xfId="4087"/>
    <cellStyle name="Обычный 3 66" xfId="1893"/>
    <cellStyle name="Обычный 3 66 2" xfId="3067"/>
    <cellStyle name="Обычный 3 66 2 2" xfId="4088"/>
    <cellStyle name="Обычный 3 67" xfId="1908"/>
    <cellStyle name="Обычный 3 67 2" xfId="3064"/>
    <cellStyle name="Обычный 3 67 2 2" xfId="4089"/>
    <cellStyle name="Обычный 3 68" xfId="1922"/>
    <cellStyle name="Обычный 3 68 2" xfId="3072"/>
    <cellStyle name="Обычный 3 68 2 2" xfId="4090"/>
    <cellStyle name="Обычный 3 69" xfId="1936"/>
    <cellStyle name="Обычный 3 69 2" xfId="3070"/>
    <cellStyle name="Обычный 3 69 2 2" xfId="4091"/>
    <cellStyle name="Обычный 3 7" xfId="353"/>
    <cellStyle name="Обычный 3 7 2" xfId="393"/>
    <cellStyle name="Обычный 3 7 2 2" xfId="4092"/>
    <cellStyle name="Обычный 3 7 2 3" xfId="4093"/>
    <cellStyle name="Обычный 3 7 3" xfId="611"/>
    <cellStyle name="Обычный 3 7 3 2" xfId="4094"/>
    <cellStyle name="Обычный 3 7 3 3" xfId="4095"/>
    <cellStyle name="Обычный 3 7 4" xfId="643"/>
    <cellStyle name="Обычный 3 7 4 2" xfId="4096"/>
    <cellStyle name="Обычный 3 7 5" xfId="653"/>
    <cellStyle name="Обычный 3 7 5 2" xfId="4097"/>
    <cellStyle name="Обычный 3 7 6" xfId="4098"/>
    <cellStyle name="Обычный 3 7 7" xfId="4099"/>
    <cellStyle name="Обычный 3 70" xfId="1950"/>
    <cellStyle name="Обычный 3 70 2" xfId="3066"/>
    <cellStyle name="Обычный 3 70 2 2" xfId="4100"/>
    <cellStyle name="Обычный 3 71" xfId="1964"/>
    <cellStyle name="Обычный 3 71 2" xfId="3079"/>
    <cellStyle name="Обычный 3 71 2 2" xfId="4101"/>
    <cellStyle name="Обычный 3 72" xfId="1978"/>
    <cellStyle name="Обычный 3 72 2" xfId="3065"/>
    <cellStyle name="Обычный 3 72 2 2" xfId="4102"/>
    <cellStyle name="Обычный 3 73" xfId="1991"/>
    <cellStyle name="Обычный 3 73 2" xfId="3075"/>
    <cellStyle name="Обычный 3 73 2 2" xfId="4103"/>
    <cellStyle name="Обычный 3 74" xfId="2003"/>
    <cellStyle name="Обычный 3 74 2" xfId="3073"/>
    <cellStyle name="Обычный 3 74 2 2" xfId="4104"/>
    <cellStyle name="Обычный 3 75" xfId="2019"/>
    <cellStyle name="Обычный 3 75 2" xfId="3071"/>
    <cellStyle name="Обычный 3 75 2 2" xfId="4105"/>
    <cellStyle name="Обычный 3 76" xfId="2033"/>
    <cellStyle name="Обычный 3 76 2" xfId="3034"/>
    <cellStyle name="Обычный 3 76 2 2" xfId="4106"/>
    <cellStyle name="Обычный 3 77" xfId="2047"/>
    <cellStyle name="Обычный 3 77 2" xfId="3077"/>
    <cellStyle name="Обычный 3 77 2 2" xfId="4107"/>
    <cellStyle name="Обычный 3 78" xfId="2061"/>
    <cellStyle name="Обычный 3 78 2" xfId="3076"/>
    <cellStyle name="Обычный 3 78 2 2" xfId="4108"/>
    <cellStyle name="Обычный 3 79" xfId="2075"/>
    <cellStyle name="Обычный 3 79 2" xfId="3074"/>
    <cellStyle name="Обычный 3 79 2 2" xfId="4109"/>
    <cellStyle name="Обычный 3 8" xfId="349"/>
    <cellStyle name="Обычный 3 80" xfId="2089"/>
    <cellStyle name="Обычный 3 80 2" xfId="3058"/>
    <cellStyle name="Обычный 3 80 2 2" xfId="4110"/>
    <cellStyle name="Обычный 3 81" xfId="2103"/>
    <cellStyle name="Обычный 3 81 2" xfId="3069"/>
    <cellStyle name="Обычный 3 81 2 2" xfId="4111"/>
    <cellStyle name="Обычный 3 82" xfId="2117"/>
    <cellStyle name="Обычный 3 82 2" xfId="3080"/>
    <cellStyle name="Обычный 3 82 2 2" xfId="4112"/>
    <cellStyle name="Обычный 3 83" xfId="2131"/>
    <cellStyle name="Обычный 3 83 2" xfId="3081"/>
    <cellStyle name="Обычный 3 83 2 2" xfId="4113"/>
    <cellStyle name="Обычный 3 84" xfId="2145"/>
    <cellStyle name="Обычный 3 84 2" xfId="3082"/>
    <cellStyle name="Обычный 3 84 2 2" xfId="4114"/>
    <cellStyle name="Обычный 3 85" xfId="2159"/>
    <cellStyle name="Обычный 3 85 2" xfId="3083"/>
    <cellStyle name="Обычный 3 85 2 2" xfId="4115"/>
    <cellStyle name="Обычный 3 86" xfId="2173"/>
    <cellStyle name="Обычный 3 86 2" xfId="3084"/>
    <cellStyle name="Обычный 3 86 2 2" xfId="4116"/>
    <cellStyle name="Обычный 3 87" xfId="2187"/>
    <cellStyle name="Обычный 3 87 2" xfId="3085"/>
    <cellStyle name="Обычный 3 87 2 2" xfId="4117"/>
    <cellStyle name="Обычный 3 88" xfId="2201"/>
    <cellStyle name="Обычный 3 88 2" xfId="3086"/>
    <cellStyle name="Обычный 3 88 2 2" xfId="4118"/>
    <cellStyle name="Обычный 3 89" xfId="2215"/>
    <cellStyle name="Обычный 3 89 2" xfId="3087"/>
    <cellStyle name="Обычный 3 89 2 2" xfId="4119"/>
    <cellStyle name="Обычный 3 9" xfId="377"/>
    <cellStyle name="Обычный 3 9 2" xfId="468"/>
    <cellStyle name="Обычный 3 9 2 2" xfId="4120"/>
    <cellStyle name="Обычный 3 9 2 3" xfId="4121"/>
    <cellStyle name="Обычный 3 9 3" xfId="506"/>
    <cellStyle name="Обычный 3 9 3 2" xfId="517"/>
    <cellStyle name="Обычный 3 9 3 2 2" xfId="4122"/>
    <cellStyle name="Обычный 3 9 3 2 3" xfId="4123"/>
    <cellStyle name="Обычный 3 9 3 3" xfId="4124"/>
    <cellStyle name="Обычный 3 9 4" xfId="4125"/>
    <cellStyle name="Обычный 3 90" xfId="2229"/>
    <cellStyle name="Обычный 3 90 2" xfId="3088"/>
    <cellStyle name="Обычный 3 90 2 2" xfId="4126"/>
    <cellStyle name="Обычный 3 91" xfId="2243"/>
    <cellStyle name="Обычный 3 91 2" xfId="3089"/>
    <cellStyle name="Обычный 3 91 2 2" xfId="4127"/>
    <cellStyle name="Обычный 3 92" xfId="2257"/>
    <cellStyle name="Обычный 3 92 2" xfId="3090"/>
    <cellStyle name="Обычный 3 92 2 2" xfId="4128"/>
    <cellStyle name="Обычный 3 93" xfId="2271"/>
    <cellStyle name="Обычный 3 93 2" xfId="3091"/>
    <cellStyle name="Обычный 3 93 2 2" xfId="4129"/>
    <cellStyle name="Обычный 3 94" xfId="2285"/>
    <cellStyle name="Обычный 3 94 2" xfId="3092"/>
    <cellStyle name="Обычный 3 94 2 2" xfId="4130"/>
    <cellStyle name="Обычный 3 95" xfId="2299"/>
    <cellStyle name="Обычный 3 95 2" xfId="3093"/>
    <cellStyle name="Обычный 3 95 2 2" xfId="4131"/>
    <cellStyle name="Обычный 3 96" xfId="2313"/>
    <cellStyle name="Обычный 3 96 2" xfId="3094"/>
    <cellStyle name="Обычный 3 96 2 2" xfId="4132"/>
    <cellStyle name="Обычный 3 97" xfId="2327"/>
    <cellStyle name="Обычный 3 97 2" xfId="3095"/>
    <cellStyle name="Обычный 3 97 2 2" xfId="4133"/>
    <cellStyle name="Обычный 3 98" xfId="2341"/>
    <cellStyle name="Обычный 3 98 2" xfId="3096"/>
    <cellStyle name="Обычный 3 98 2 2" xfId="4134"/>
    <cellStyle name="Обычный 3 99" xfId="2355"/>
    <cellStyle name="Обычный 3 99 2" xfId="3097"/>
    <cellStyle name="Обычный 3 99 2 2" xfId="4135"/>
    <cellStyle name="Обычный 30" xfId="192"/>
    <cellStyle name="Обычный 30 2" xfId="350"/>
    <cellStyle name="Обычный 30 2 2" xfId="440"/>
    <cellStyle name="Обычный 30 2 2 2" xfId="465"/>
    <cellStyle name="Обычный 30 2 2 2 2" xfId="4136"/>
    <cellStyle name="Обычный 30 2 2 2 2 2" xfId="4137"/>
    <cellStyle name="Обычный 30 2 2 2 3" xfId="4138"/>
    <cellStyle name="Обычный 30 2 2 2 4" xfId="4139"/>
    <cellStyle name="Обычный 30 2 2 3" xfId="515"/>
    <cellStyle name="Обычный 30 2 3" xfId="558"/>
    <cellStyle name="Обычный 30 2 4" xfId="3041"/>
    <cellStyle name="Обычный 30 2 4 2" xfId="4140"/>
    <cellStyle name="Обычный 30 2 4 3" xfId="4141"/>
    <cellStyle name="Обычный 30 2 5" xfId="4142"/>
    <cellStyle name="Обычный 30 2 6" xfId="4143"/>
    <cellStyle name="Обычный 30 3" xfId="438"/>
    <cellStyle name="Обычный 30 3 2" xfId="461"/>
    <cellStyle name="Обычный 30 3 2 2" xfId="4144"/>
    <cellStyle name="Обычный 30 3 2 2 2" xfId="4145"/>
    <cellStyle name="Обычный 30 3 2 3" xfId="4146"/>
    <cellStyle name="Обычный 30 3 2 4" xfId="4147"/>
    <cellStyle name="Обычный 30 3 3" xfId="514"/>
    <cellStyle name="Обычный 30 4" xfId="554"/>
    <cellStyle name="Обычный 30 5" xfId="3040"/>
    <cellStyle name="Обычный 30 5 2" xfId="4148"/>
    <cellStyle name="Обычный 30 5 3" xfId="4149"/>
    <cellStyle name="Обычный 30 6" xfId="4150"/>
    <cellStyle name="Обычный 30 7" xfId="4151"/>
    <cellStyle name="Обычный 30 8" xfId="4152"/>
    <cellStyle name="Обычный 31" xfId="441"/>
    <cellStyle name="Обычный 31 2" xfId="454"/>
    <cellStyle name="Обычный 31 2 2" xfId="505"/>
    <cellStyle name="Обычный 31 2 3" xfId="556"/>
    <cellStyle name="Обычный 31 3" xfId="559"/>
    <cellStyle name="Обычный 32" xfId="471"/>
    <cellStyle name="Обычный 32 2" xfId="488"/>
    <cellStyle name="Обычный 32 3" xfId="565"/>
    <cellStyle name="Обычный 33" xfId="474"/>
    <cellStyle name="Обычный 33 2" xfId="566"/>
    <cellStyle name="Обычный 34" xfId="521"/>
    <cellStyle name="Обычный 35" xfId="592"/>
    <cellStyle name="Обычный 36" xfId="593"/>
    <cellStyle name="Обычный 37" xfId="4153"/>
    <cellStyle name="Обычный 38" xfId="4154"/>
    <cellStyle name="Обычный 39" xfId="4155"/>
    <cellStyle name="Обычный 4" xfId="86"/>
    <cellStyle name="Обычный 4 10" xfId="783"/>
    <cellStyle name="Обычный 4 11" xfId="698"/>
    <cellStyle name="Обычный 4 12" xfId="770"/>
    <cellStyle name="Обычный 4 13" xfId="709"/>
    <cellStyle name="Обычный 4 14" xfId="785"/>
    <cellStyle name="Обычный 4 15" xfId="787"/>
    <cellStyle name="Обычный 4 16" xfId="911"/>
    <cellStyle name="Обычный 4 17" xfId="1168"/>
    <cellStyle name="Обычный 4 18" xfId="997"/>
    <cellStyle name="Обычный 4 19" xfId="1089"/>
    <cellStyle name="Обычный 4 2" xfId="134"/>
    <cellStyle name="Обычный 4 2 10" xfId="696"/>
    <cellStyle name="Обычный 4 2 10 2" xfId="4156"/>
    <cellStyle name="Обычный 4 2 11" xfId="751"/>
    <cellStyle name="Обычный 4 2 11 2" xfId="4157"/>
    <cellStyle name="Обычный 4 2 12" xfId="708"/>
    <cellStyle name="Обычный 4 2 12 2" xfId="4158"/>
    <cellStyle name="Обычный 4 2 13" xfId="793"/>
    <cellStyle name="Обычный 4 2 13 2" xfId="4159"/>
    <cellStyle name="Обычный 4 2 14" xfId="672"/>
    <cellStyle name="Обычный 4 2 14 2" xfId="4160"/>
    <cellStyle name="Обычный 4 2 15" xfId="664"/>
    <cellStyle name="Обычный 4 2 15 2" xfId="4161"/>
    <cellStyle name="Обычный 4 2 16" xfId="774"/>
    <cellStyle name="Обычный 4 2 16 2" xfId="4162"/>
    <cellStyle name="Обычный 4 2 17" xfId="914"/>
    <cellStyle name="Обычный 4 2 17 2" xfId="4163"/>
    <cellStyle name="Обычный 4 2 18" xfId="862"/>
    <cellStyle name="Обычный 4 2 18 2" xfId="4164"/>
    <cellStyle name="Обычный 4 2 19" xfId="904"/>
    <cellStyle name="Обычный 4 2 19 2" xfId="4165"/>
    <cellStyle name="Обычный 4 2 2" xfId="137"/>
    <cellStyle name="Обычный 4 2 2 2" xfId="380"/>
    <cellStyle name="Обычный 4 2 2 2 2" xfId="4166"/>
    <cellStyle name="Обычный 4 2 2 2 3" xfId="4167"/>
    <cellStyle name="Обычный 4 2 2 3" xfId="597"/>
    <cellStyle name="Обычный 4 2 2 3 2" xfId="4168"/>
    <cellStyle name="Обычный 4 2 2 3 3" xfId="4169"/>
    <cellStyle name="Обычный 4 2 2 4" xfId="618"/>
    <cellStyle name="Обычный 4 2 2 4 2" xfId="4170"/>
    <cellStyle name="Обычный 4 2 2 4 3" xfId="4171"/>
    <cellStyle name="Обычный 4 2 2 5" xfId="633"/>
    <cellStyle name="Обычный 4 2 2 5 2" xfId="4172"/>
    <cellStyle name="Обычный 4 2 2 6" xfId="4173"/>
    <cellStyle name="Обычный 4 2 2 7" xfId="4174"/>
    <cellStyle name="Обычный 4 2 20" xfId="846"/>
    <cellStyle name="Обычный 4 2 20 2" xfId="4175"/>
    <cellStyle name="Обычный 4 2 21" xfId="1052"/>
    <cellStyle name="Обычный 4 2 21 2" xfId="4176"/>
    <cellStyle name="Обычный 4 2 22" xfId="1098"/>
    <cellStyle name="Обычный 4 2 22 2" xfId="4177"/>
    <cellStyle name="Обычный 4 2 23" xfId="1223"/>
    <cellStyle name="Обычный 4 2 23 2" xfId="4178"/>
    <cellStyle name="Обычный 4 2 24" xfId="877"/>
    <cellStyle name="Обычный 4 2 24 2" xfId="4179"/>
    <cellStyle name="Обычный 4 2 25" xfId="1002"/>
    <cellStyle name="Обычный 4 2 25 2" xfId="4180"/>
    <cellStyle name="Обычный 4 2 26" xfId="937"/>
    <cellStyle name="Обычный 4 2 26 2" xfId="4181"/>
    <cellStyle name="Обычный 4 2 27" xfId="964"/>
    <cellStyle name="Обычный 4 2 27 2" xfId="4182"/>
    <cellStyle name="Обычный 4 2 28" xfId="1246"/>
    <cellStyle name="Обычный 4 2 28 2" xfId="4183"/>
    <cellStyle name="Обычный 4 2 29" xfId="1101"/>
    <cellStyle name="Обычный 4 2 29 2" xfId="4184"/>
    <cellStyle name="Обычный 4 2 3" xfId="194"/>
    <cellStyle name="Обычный 4 2 30" xfId="992"/>
    <cellStyle name="Обычный 4 2 30 2" xfId="4185"/>
    <cellStyle name="Обычный 4 2 31" xfId="955"/>
    <cellStyle name="Обычный 4 2 31 2" xfId="4186"/>
    <cellStyle name="Обычный 4 2 32" xfId="864"/>
    <cellStyle name="Обычный 4 2 32 2" xfId="4187"/>
    <cellStyle name="Обычный 4 2 33" xfId="970"/>
    <cellStyle name="Обычный 4 2 33 2" xfId="4188"/>
    <cellStyle name="Обычный 4 2 34" xfId="780"/>
    <cellStyle name="Обычный 4 2 34 2" xfId="4189"/>
    <cellStyle name="Обычный 4 2 35" xfId="1237"/>
    <cellStyle name="Обычный 4 2 35 2" xfId="4190"/>
    <cellStyle name="Обычный 4 2 36" xfId="1071"/>
    <cellStyle name="Обычный 4 2 36 2" xfId="4191"/>
    <cellStyle name="Обычный 4 2 37" xfId="811"/>
    <cellStyle name="Обычный 4 2 37 2" xfId="4192"/>
    <cellStyle name="Обычный 4 2 38" xfId="1326"/>
    <cellStyle name="Обычный 4 2 38 2" xfId="4193"/>
    <cellStyle name="Обычный 4 2 39" xfId="1465"/>
    <cellStyle name="Обычный 4 2 39 2" xfId="4194"/>
    <cellStyle name="Обычный 4 2 4" xfId="356"/>
    <cellStyle name="Обычный 4 2 4 2" xfId="394"/>
    <cellStyle name="Обычный 4 2 4 2 2" xfId="4195"/>
    <cellStyle name="Обычный 4 2 4 2 3" xfId="4196"/>
    <cellStyle name="Обычный 4 2 4 3" xfId="612"/>
    <cellStyle name="Обычный 4 2 4 3 2" xfId="4197"/>
    <cellStyle name="Обычный 4 2 4 3 3" xfId="4198"/>
    <cellStyle name="Обычный 4 2 4 4" xfId="644"/>
    <cellStyle name="Обычный 4 2 4 4 2" xfId="4199"/>
    <cellStyle name="Обычный 4 2 4 5" xfId="654"/>
    <cellStyle name="Обычный 4 2 4 5 2" xfId="4200"/>
    <cellStyle name="Обычный 4 2 4 6" xfId="4201"/>
    <cellStyle name="Обычный 4 2 4 7" xfId="4202"/>
    <cellStyle name="Обычный 4 2 40" xfId="1562"/>
    <cellStyle name="Обычный 4 2 40 2" xfId="4203"/>
    <cellStyle name="Обычный 4 2 41" xfId="1490"/>
    <cellStyle name="Обычный 4 2 41 2" xfId="4204"/>
    <cellStyle name="Обычный 4 2 42" xfId="1676"/>
    <cellStyle name="Обычный 4 2 42 2" xfId="4205"/>
    <cellStyle name="Обычный 4 2 43" xfId="1590"/>
    <cellStyle name="Обычный 4 2 43 2" xfId="4206"/>
    <cellStyle name="Обычный 4 2 44" xfId="1545"/>
    <cellStyle name="Обычный 4 2 44 2" xfId="4207"/>
    <cellStyle name="Обычный 4 2 45" xfId="1559"/>
    <cellStyle name="Обычный 4 2 45 2" xfId="4208"/>
    <cellStyle name="Обычный 4 2 46" xfId="1752"/>
    <cellStyle name="Обычный 4 2 46 2" xfId="4209"/>
    <cellStyle name="Обычный 4 2 47" xfId="1710"/>
    <cellStyle name="Обычный 4 2 47 2" xfId="4210"/>
    <cellStyle name="Обычный 4 2 48" xfId="1566"/>
    <cellStyle name="Обычный 4 2 48 2" xfId="4211"/>
    <cellStyle name="Обычный 4 2 49" xfId="1631"/>
    <cellStyle name="Обычный 4 2 49 2" xfId="4212"/>
    <cellStyle name="Обычный 4 2 5" xfId="378"/>
    <cellStyle name="Обычный 4 2 5 2" xfId="469"/>
    <cellStyle name="Обычный 4 2 5 2 2" xfId="4213"/>
    <cellStyle name="Обычный 4 2 5 2 3" xfId="4214"/>
    <cellStyle name="Обычный 4 2 5 3" xfId="507"/>
    <cellStyle name="Обычный 4 2 5 3 2" xfId="518"/>
    <cellStyle name="Обычный 4 2 5 3 2 2" xfId="4215"/>
    <cellStyle name="Обычный 4 2 5 3 2 3" xfId="4216"/>
    <cellStyle name="Обычный 4 2 5 3 3" xfId="4217"/>
    <cellStyle name="Обычный 4 2 5 4" xfId="4218"/>
    <cellStyle name="Обычный 4 2 50" xfId="1422"/>
    <cellStyle name="Обычный 4 2 50 2" xfId="4219"/>
    <cellStyle name="Обычный 4 2 51" xfId="1391"/>
    <cellStyle name="Обычный 4 2 51 2" xfId="4220"/>
    <cellStyle name="Обычный 4 2 52" xfId="1574"/>
    <cellStyle name="Обычный 4 2 52 2" xfId="4221"/>
    <cellStyle name="Обычный 4 2 53" xfId="1368"/>
    <cellStyle name="Обычный 4 2 53 2" xfId="4222"/>
    <cellStyle name="Обычный 4 2 54" xfId="1467"/>
    <cellStyle name="Обычный 4 2 54 2" xfId="4223"/>
    <cellStyle name="Обычный 4 2 55" xfId="1436"/>
    <cellStyle name="Обычный 4 2 55 2" xfId="4224"/>
    <cellStyle name="Обычный 4 2 56" xfId="1633"/>
    <cellStyle name="Обычный 4 2 56 2" xfId="4225"/>
    <cellStyle name="Обычный 4 2 57" xfId="1456"/>
    <cellStyle name="Обычный 4 2 57 2" xfId="4226"/>
    <cellStyle name="Обычный 4 2 58" xfId="1346"/>
    <cellStyle name="Обычный 4 2 58 2" xfId="4227"/>
    <cellStyle name="Обычный 4 2 59" xfId="2905"/>
    <cellStyle name="Обычный 4 2 59 2" xfId="4228"/>
    <cellStyle name="Обычный 4 2 6" xfId="595"/>
    <cellStyle name="Обычный 4 2 6 2" xfId="3052"/>
    <cellStyle name="Обычный 4 2 6 2 2" xfId="4229"/>
    <cellStyle name="Обычный 4 2 60" xfId="2937"/>
    <cellStyle name="Обычный 4 2 60 2" xfId="4230"/>
    <cellStyle name="Обычный 4 2 61" xfId="2970"/>
    <cellStyle name="Обычный 4 2 61 2" xfId="4231"/>
    <cellStyle name="Обычный 4 2 62" xfId="2945"/>
    <cellStyle name="Обычный 4 2 62 2" xfId="4232"/>
    <cellStyle name="Обычный 4 2 63" xfId="3006"/>
    <cellStyle name="Обычный 4 2 63 2" xfId="4233"/>
    <cellStyle name="Обычный 4 2 64" xfId="3032"/>
    <cellStyle name="Обычный 4 2 65" xfId="3268"/>
    <cellStyle name="Обычный 4 2 65 2" xfId="4234"/>
    <cellStyle name="Обычный 4 2 66" xfId="3269"/>
    <cellStyle name="Обычный 4 2 66 2" xfId="4235"/>
    <cellStyle name="Обычный 4 2 67" xfId="3270"/>
    <cellStyle name="Обычный 4 2 67 2" xfId="4236"/>
    <cellStyle name="Обычный 4 2 68" xfId="3271"/>
    <cellStyle name="Обычный 4 2 68 2" xfId="4237"/>
    <cellStyle name="Обычный 4 2 69" xfId="3272"/>
    <cellStyle name="Обычный 4 2 69 2" xfId="4238"/>
    <cellStyle name="Обычный 4 2 7" xfId="616"/>
    <cellStyle name="Обычный 4 2 7 2" xfId="3062"/>
    <cellStyle name="Обычный 4 2 7 2 2" xfId="4239"/>
    <cellStyle name="Обычный 4 2 70" xfId="3273"/>
    <cellStyle name="Обычный 4 2 70 2" xfId="4240"/>
    <cellStyle name="Обычный 4 2 71" xfId="3274"/>
    <cellStyle name="Обычный 4 2 71 2" xfId="4241"/>
    <cellStyle name="Обычный 4 2 72" xfId="3275"/>
    <cellStyle name="Обычный 4 2 72 2" xfId="4242"/>
    <cellStyle name="Обычный 4 2 73" xfId="3276"/>
    <cellStyle name="Обычный 4 2 73 2" xfId="4243"/>
    <cellStyle name="Обычный 4 2 74" xfId="4244"/>
    <cellStyle name="Обычный 4 2 75" xfId="4245"/>
    <cellStyle name="Обычный 4 2 8" xfId="623"/>
    <cellStyle name="Обычный 4 2 8 2" xfId="3060"/>
    <cellStyle name="Обычный 4 2 8 2 2" xfId="4246"/>
    <cellStyle name="Обычный 4 2 9" xfId="335"/>
    <cellStyle name="Обычный 4 2 9 2" xfId="4247"/>
    <cellStyle name="Обычный 4 20" xfId="1004"/>
    <cellStyle name="Обычный 4 21" xfId="1091"/>
    <cellStyle name="Обычный 4 22" xfId="1235"/>
    <cellStyle name="Обычный 4 23" xfId="1244"/>
    <cellStyle name="Обычный 4 24" xfId="1130"/>
    <cellStyle name="Обычный 4 25" xfId="823"/>
    <cellStyle name="Обычный 4 26" xfId="1073"/>
    <cellStyle name="Обычный 4 27" xfId="1056"/>
    <cellStyle name="Обычный 4 28" xfId="835"/>
    <cellStyle name="Обычный 4 29" xfId="1037"/>
    <cellStyle name="Обычный 4 3" xfId="218"/>
    <cellStyle name="Обычный 4 3 2" xfId="333"/>
    <cellStyle name="Обычный 4 30" xfId="1123"/>
    <cellStyle name="Обычный 4 31" xfId="1070"/>
    <cellStyle name="Обычный 4 32" xfId="1144"/>
    <cellStyle name="Обычный 4 33" xfId="1046"/>
    <cellStyle name="Обычный 4 34" xfId="1013"/>
    <cellStyle name="Обычный 4 35" xfId="946"/>
    <cellStyle name="Обычный 4 36" xfId="1234"/>
    <cellStyle name="Обычный 4 37" xfId="1330"/>
    <cellStyle name="Обычный 4 38" xfId="1510"/>
    <cellStyle name="Обычный 4 39" xfId="1652"/>
    <cellStyle name="Обычный 4 4" xfId="193"/>
    <cellStyle name="Обычный 4 40" xfId="1469"/>
    <cellStyle name="Обычный 4 41" xfId="1596"/>
    <cellStyle name="Обычный 4 42" xfId="1526"/>
    <cellStyle name="Обычный 4 43" xfId="1717"/>
    <cellStyle name="Обычный 4 44" xfId="1360"/>
    <cellStyle name="Обычный 4 45" xfId="1773"/>
    <cellStyle name="Обычный 4 46" xfId="1619"/>
    <cellStyle name="Обычный 4 47" xfId="1705"/>
    <cellStyle name="Обычный 4 48" xfId="1578"/>
    <cellStyle name="Обычный 4 49" xfId="1790"/>
    <cellStyle name="Обычный 4 5" xfId="257"/>
    <cellStyle name="Обычный 4 50" xfId="1627"/>
    <cellStyle name="Обычный 4 51" xfId="1674"/>
    <cellStyle name="Обычный 4 52" xfId="1702"/>
    <cellStyle name="Обычный 4 53" xfId="1455"/>
    <cellStyle name="Обычный 4 54" xfId="1783"/>
    <cellStyle name="Обычный 4 55" xfId="1356"/>
    <cellStyle name="Обычный 4 56" xfId="1601"/>
    <cellStyle name="Обычный 4 57" xfId="1529"/>
    <cellStyle name="Обычный 4 58" xfId="2907"/>
    <cellStyle name="Обычный 4 59" xfId="2954"/>
    <cellStyle name="Обычный 4 6" xfId="354"/>
    <cellStyle name="Обычный 4 60" xfId="2988"/>
    <cellStyle name="Обычный 4 61" xfId="2938"/>
    <cellStyle name="Обычный 4 62" xfId="3008"/>
    <cellStyle name="Обычный 4 63" xfId="4248"/>
    <cellStyle name="Обычный 4 64" xfId="4249"/>
    <cellStyle name="Обычный 4 7" xfId="415"/>
    <cellStyle name="Обычный 4 8" xfId="406"/>
    <cellStyle name="Обычный 4 9" xfId="724"/>
    <cellStyle name="Обычный 40" xfId="4250"/>
    <cellStyle name="Обычный 43" xfId="4251"/>
    <cellStyle name="Обычный 45" xfId="4252"/>
    <cellStyle name="Обычный 5" xfId="141"/>
    <cellStyle name="Обычный 5 2" xfId="195"/>
    <cellStyle name="Обычный 5 3" xfId="319"/>
    <cellStyle name="Обычный 5 3 2" xfId="4253"/>
    <cellStyle name="Обычный 5 3 2 2" xfId="4254"/>
    <cellStyle name="Обычный 5 3 3" xfId="4255"/>
    <cellStyle name="Обычный 5 3 4" xfId="4256"/>
    <cellStyle name="Обычный 5 3 5" xfId="4257"/>
    <cellStyle name="Обычный 5 4" xfId="315"/>
    <cellStyle name="Обычный 5 5" xfId="313"/>
    <cellStyle name="Обычный 5 5 2" xfId="4258"/>
    <cellStyle name="Обычный 5 5 2 2" xfId="4259"/>
    <cellStyle name="Обычный 5 5 3" xfId="4260"/>
    <cellStyle name="Обычный 5 5 4" xfId="4261"/>
    <cellStyle name="Обычный 5 5 5" xfId="4262"/>
    <cellStyle name="Обычный 5 6" xfId="357"/>
    <cellStyle name="Обычный 5 7" xfId="453"/>
    <cellStyle name="Обычный 6" xfId="133"/>
    <cellStyle name="Обычный 6 2" xfId="196"/>
    <cellStyle name="Обычный 6 3" xfId="367"/>
    <cellStyle name="Обычный 6 4" xfId="348"/>
    <cellStyle name="Обычный 6 5" xfId="449"/>
    <cellStyle name="Обычный 6 6" xfId="3139"/>
    <cellStyle name="Обычный 6 7" xfId="3141"/>
    <cellStyle name="Обычный 7" xfId="132"/>
    <cellStyle name="Обычный 7 2" xfId="197"/>
    <cellStyle name="Обычный 7 3" xfId="358"/>
    <cellStyle name="Обычный 7 4" xfId="448"/>
    <cellStyle name="Обычный 8" xfId="131"/>
    <cellStyle name="Обычный 8 2" xfId="198"/>
    <cellStyle name="Обычный 8 3" xfId="368"/>
    <cellStyle name="Обычный 8 4" xfId="442"/>
    <cellStyle name="Обычный 9" xfId="130"/>
    <cellStyle name="Обычный 9 2" xfId="199"/>
    <cellStyle name="Обычный 9 3" xfId="359"/>
    <cellStyle name="Обычный 9 4" xfId="444"/>
    <cellStyle name="Підсумок" xfId="18" builtinId="25" customBuiltin="1"/>
    <cellStyle name="Плохой 2" xfId="87"/>
    <cellStyle name="Плохой 2 2" xfId="4263"/>
    <cellStyle name="Плохой 2 2 2" xfId="4264"/>
    <cellStyle name="Плохой 2 3" xfId="4265"/>
    <cellStyle name="Плохой 2 4" xfId="4266"/>
    <cellStyle name="Плохой 3" xfId="4267"/>
    <cellStyle name="Плохой 3 2" xfId="4268"/>
    <cellStyle name="Плохой 4" xfId="4269"/>
    <cellStyle name="Плохой 5" xfId="4270"/>
    <cellStyle name="Плохой 6" xfId="4271"/>
    <cellStyle name="Поганий" xfId="8" builtinId="27" customBuiltin="1"/>
    <cellStyle name="Пояснение 2" xfId="88"/>
    <cellStyle name="Пояснение 2 2" xfId="4272"/>
    <cellStyle name="Пояснение 2 2 2" xfId="4273"/>
    <cellStyle name="Пояснение 2 3" xfId="4274"/>
    <cellStyle name="Пояснение 2 4" xfId="4275"/>
    <cellStyle name="Пояснение 3" xfId="4276"/>
    <cellStyle name="Пояснение 3 2" xfId="4277"/>
    <cellStyle name="Пояснение 4" xfId="4278"/>
    <cellStyle name="Пояснение 5" xfId="4279"/>
    <cellStyle name="Пояснение 6" xfId="4280"/>
    <cellStyle name="Примечание 2" xfId="89"/>
    <cellStyle name="Примечание 2 10" xfId="790"/>
    <cellStyle name="Примечание 2 11" xfId="872"/>
    <cellStyle name="Примечание 2 12" xfId="1045"/>
    <cellStyle name="Примечание 2 13" xfId="1122"/>
    <cellStyle name="Примечание 2 14" xfId="1092"/>
    <cellStyle name="Примечание 2 15" xfId="1023"/>
    <cellStyle name="Примечание 2 16" xfId="935"/>
    <cellStyle name="Примечание 2 17" xfId="1017"/>
    <cellStyle name="Примечание 2 18" xfId="1170"/>
    <cellStyle name="Примечание 2 19" xfId="1107"/>
    <cellStyle name="Примечание 2 2" xfId="200"/>
    <cellStyle name="Примечание 2 2 10" xfId="410"/>
    <cellStyle name="Примечание 2 2 11" xfId="713"/>
    <cellStyle name="Примечание 2 2 12" xfId="939"/>
    <cellStyle name="Примечание 2 2 13" xfId="996"/>
    <cellStyle name="Примечание 2 2 14" xfId="1174"/>
    <cellStyle name="Примечание 2 2 15" xfId="1054"/>
    <cellStyle name="Примечание 2 2 16" xfId="1127"/>
    <cellStyle name="Примечание 2 2 17" xfId="818"/>
    <cellStyle name="Примечание 2 2 18" xfId="1114"/>
    <cellStyle name="Примечание 2 2 19" xfId="1242"/>
    <cellStyle name="Примечание 2 2 2" xfId="296"/>
    <cellStyle name="Примечание 2 2 2 10" xfId="959"/>
    <cellStyle name="Примечание 2 2 2 11" xfId="1147"/>
    <cellStyle name="Примечание 2 2 2 12" xfId="1011"/>
    <cellStyle name="Примечание 2 2 2 13" xfId="980"/>
    <cellStyle name="Примечание 2 2 2 14" xfId="1113"/>
    <cellStyle name="Примечание 2 2 2 15" xfId="905"/>
    <cellStyle name="Примечание 2 2 2 16" xfId="922"/>
    <cellStyle name="Примечание 2 2 2 17" xfId="1248"/>
    <cellStyle name="Примечание 2 2 2 18" xfId="1227"/>
    <cellStyle name="Примечание 2 2 2 19" xfId="1230"/>
    <cellStyle name="Примечание 2 2 2 2" xfId="327"/>
    <cellStyle name="Примечание 2 2 2 2 2" xfId="4281"/>
    <cellStyle name="Примечание 2 2 2 2 2 2" xfId="4282"/>
    <cellStyle name="Примечание 2 2 2 2 2 3" xfId="4283"/>
    <cellStyle name="Примечание 2 2 2 2 3" xfId="4284"/>
    <cellStyle name="Примечание 2 2 2 20" xfId="1021"/>
    <cellStyle name="Примечание 2 2 2 21" xfId="1220"/>
    <cellStyle name="Примечание 2 2 2 22" xfId="1119"/>
    <cellStyle name="Примечание 2 2 2 23" xfId="1016"/>
    <cellStyle name="Примечание 2 2 2 24" xfId="1138"/>
    <cellStyle name="Примечание 2 2 2 25" xfId="1243"/>
    <cellStyle name="Примечание 2 2 2 26" xfId="898"/>
    <cellStyle name="Примечание 2 2 2 27" xfId="1030"/>
    <cellStyle name="Примечание 2 2 2 28" xfId="1206"/>
    <cellStyle name="Примечание 2 2 2 29" xfId="1120"/>
    <cellStyle name="Примечание 2 2 2 3" xfId="719"/>
    <cellStyle name="Примечание 2 2 2 30" xfId="951"/>
    <cellStyle name="Примечание 2 2 2 31" xfId="1145"/>
    <cellStyle name="Примечание 2 2 2 32" xfId="1503"/>
    <cellStyle name="Примечание 2 2 2 33" xfId="1534"/>
    <cellStyle name="Примечание 2 2 2 34" xfId="1324"/>
    <cellStyle name="Примечание 2 2 2 35" xfId="1416"/>
    <cellStyle name="Примечание 2 2 2 36" xfId="1576"/>
    <cellStyle name="Примечание 2 2 2 37" xfId="1583"/>
    <cellStyle name="Примечание 2 2 2 38" xfId="1560"/>
    <cellStyle name="Примечание 2 2 2 39" xfId="1736"/>
    <cellStyle name="Примечание 2 2 2 4" xfId="736"/>
    <cellStyle name="Примечание 2 2 2 40" xfId="1763"/>
    <cellStyle name="Примечание 2 2 2 41" xfId="1781"/>
    <cellStyle name="Примечание 2 2 2 42" xfId="1598"/>
    <cellStyle name="Примечание 2 2 2 43" xfId="1716"/>
    <cellStyle name="Примечание 2 2 2 44" xfId="1775"/>
    <cellStyle name="Примечание 2 2 2 45" xfId="1778"/>
    <cellStyle name="Примечание 2 2 2 46" xfId="1468"/>
    <cellStyle name="Примечание 2 2 2 47" xfId="1352"/>
    <cellStyle name="Примечание 2 2 2 48" xfId="1471"/>
    <cellStyle name="Примечание 2 2 2 49" xfId="1418"/>
    <cellStyle name="Примечание 2 2 2 5" xfId="204"/>
    <cellStyle name="Примечание 2 2 2 50" xfId="1774"/>
    <cellStyle name="Примечание 2 2 2 51" xfId="1644"/>
    <cellStyle name="Примечание 2 2 2 52" xfId="1477"/>
    <cellStyle name="Примечание 2 2 2 53" xfId="2951"/>
    <cellStyle name="Примечание 2 2 2 54" xfId="2960"/>
    <cellStyle name="Примечание 2 2 2 55" xfId="2903"/>
    <cellStyle name="Примечание 2 2 2 56" xfId="2927"/>
    <cellStyle name="Примечание 2 2 2 57" xfId="3025"/>
    <cellStyle name="Примечание 2 2 2 58" xfId="3036"/>
    <cellStyle name="Примечание 2 2 2 59" xfId="4285"/>
    <cellStyle name="Примечание 2 2 2 6" xfId="669"/>
    <cellStyle name="Примечание 2 2 2 60" xfId="4286"/>
    <cellStyle name="Примечание 2 2 2 7" xfId="760"/>
    <cellStyle name="Примечание 2 2 2 8" xfId="678"/>
    <cellStyle name="Примечание 2 2 2 9" xfId="735"/>
    <cellStyle name="Примечание 2 2 20" xfId="1257"/>
    <cellStyle name="Примечание 2 2 21" xfId="1078"/>
    <cellStyle name="Примечание 2 2 22" xfId="991"/>
    <cellStyle name="Примечание 2 2 23" xfId="1193"/>
    <cellStyle name="Примечание 2 2 24" xfId="1010"/>
    <cellStyle name="Примечание 2 2 25" xfId="953"/>
    <cellStyle name="Примечание 2 2 26" xfId="1163"/>
    <cellStyle name="Примечание 2 2 27" xfId="814"/>
    <cellStyle name="Примечание 2 2 28" xfId="1180"/>
    <cellStyle name="Примечание 2 2 29" xfId="1093"/>
    <cellStyle name="Примечание 2 2 3" xfId="320"/>
    <cellStyle name="Примечание 2 2 30" xfId="1195"/>
    <cellStyle name="Примечание 2 2 31" xfId="999"/>
    <cellStyle name="Примечание 2 2 32" xfId="896"/>
    <cellStyle name="Примечание 2 2 33" xfId="878"/>
    <cellStyle name="Примечание 2 2 34" xfId="1478"/>
    <cellStyle name="Примечание 2 2 35" xfId="1699"/>
    <cellStyle name="Примечание 2 2 36" xfId="1464"/>
    <cellStyle name="Примечание 2 2 37" xfId="1623"/>
    <cellStyle name="Примечание 2 2 38" xfId="1570"/>
    <cellStyle name="Примечание 2 2 39" xfId="1434"/>
    <cellStyle name="Примечание 2 2 4" xfId="316"/>
    <cellStyle name="Примечание 2 2 40" xfId="1772"/>
    <cellStyle name="Примечание 2 2 41" xfId="1743"/>
    <cellStyle name="Примечание 2 2 42" xfId="1505"/>
    <cellStyle name="Примечание 2 2 43" xfId="1563"/>
    <cellStyle name="Примечание 2 2 44" xfId="1701"/>
    <cellStyle name="Примечание 2 2 45" xfId="1788"/>
    <cellStyle name="Примечание 2 2 46" xfId="1404"/>
    <cellStyle name="Примечание 2 2 47" xfId="1540"/>
    <cellStyle name="Примечание 2 2 48" xfId="1448"/>
    <cellStyle name="Примечание 2 2 49" xfId="1591"/>
    <cellStyle name="Примечание 2 2 5" xfId="703"/>
    <cellStyle name="Примечание 2 2 5 2" xfId="4287"/>
    <cellStyle name="Примечание 2 2 5 2 2" xfId="4288"/>
    <cellStyle name="Примечание 2 2 5 2 3" xfId="4289"/>
    <cellStyle name="Примечание 2 2 5 3" xfId="4290"/>
    <cellStyle name="Примечание 2 2 50" xfId="1655"/>
    <cellStyle name="Примечание 2 2 51" xfId="1618"/>
    <cellStyle name="Примечание 2 2 52" xfId="1649"/>
    <cellStyle name="Примечание 2 2 53" xfId="1445"/>
    <cellStyle name="Примечание 2 2 54" xfId="1552"/>
    <cellStyle name="Примечание 2 2 55" xfId="2941"/>
    <cellStyle name="Примечание 2 2 56" xfId="2997"/>
    <cellStyle name="Примечание 2 2 57" xfId="2936"/>
    <cellStyle name="Примечание 2 2 58" xfId="2983"/>
    <cellStyle name="Примечание 2 2 59" xfId="3022"/>
    <cellStyle name="Примечание 2 2 6" xfId="806"/>
    <cellStyle name="Примечание 2 2 60" xfId="4291"/>
    <cellStyle name="Примечание 2 2 61" xfId="4292"/>
    <cellStyle name="Примечание 2 2 7" xfId="695"/>
    <cellStyle name="Примечание 2 2 8" xfId="778"/>
    <cellStyle name="Примечание 2 2 9" xfId="757"/>
    <cellStyle name="Примечание 2 20" xfId="971"/>
    <cellStyle name="Примечание 2 21" xfId="1231"/>
    <cellStyle name="Примечание 2 22" xfId="900"/>
    <cellStyle name="Примечание 2 23" xfId="1112"/>
    <cellStyle name="Примечание 2 24" xfId="850"/>
    <cellStyle name="Примечание 2 25" xfId="686"/>
    <cellStyle name="Примечание 2 26" xfId="1139"/>
    <cellStyle name="Примечание 2 27" xfId="1141"/>
    <cellStyle name="Примечание 2 28" xfId="1142"/>
    <cellStyle name="Примечание 2 29" xfId="1207"/>
    <cellStyle name="Примечание 2 3" xfId="281"/>
    <cellStyle name="Примечание 2 30" xfId="848"/>
    <cellStyle name="Примечание 2 31" xfId="1259"/>
    <cellStyle name="Примечание 2 32" xfId="1269"/>
    <cellStyle name="Примечание 2 33" xfId="1411"/>
    <cellStyle name="Примечание 2 34" xfId="1622"/>
    <cellStyle name="Примечание 2 35" xfId="1603"/>
    <cellStyle name="Примечание 2 36" xfId="1573"/>
    <cellStyle name="Примечание 2 37" xfId="1364"/>
    <cellStyle name="Примечание 2 38" xfId="1421"/>
    <cellStyle name="Примечание 2 39" xfId="1746"/>
    <cellStyle name="Примечание 2 4" xfId="666"/>
    <cellStyle name="Примечание 2 4 2" xfId="4293"/>
    <cellStyle name="Примечание 2 4 2 2" xfId="4294"/>
    <cellStyle name="Примечание 2 4 2 3" xfId="4295"/>
    <cellStyle name="Примечание 2 4 3" xfId="4296"/>
    <cellStyle name="Примечание 2 40" xfId="1582"/>
    <cellStyle name="Примечание 2 41" xfId="1508"/>
    <cellStyle name="Примечание 2 42" xfId="1659"/>
    <cellStyle name="Примечание 2 43" xfId="1400"/>
    <cellStyle name="Примечание 2 44" xfId="1693"/>
    <cellStyle name="Примечание 2 45" xfId="1658"/>
    <cellStyle name="Примечание 2 46" xfId="1517"/>
    <cellStyle name="Примечание 2 47" xfId="1711"/>
    <cellStyle name="Примечание 2 48" xfId="1606"/>
    <cellStyle name="Примечание 2 49" xfId="1768"/>
    <cellStyle name="Примечание 2 5" xfId="777"/>
    <cellStyle name="Примечание 2 50" xfId="1691"/>
    <cellStyle name="Примечание 2 51" xfId="1599"/>
    <cellStyle name="Примечание 2 52" xfId="1654"/>
    <cellStyle name="Примечание 2 53" xfId="1759"/>
    <cellStyle name="Примечание 2 54" xfId="2924"/>
    <cellStyle name="Примечание 2 55" xfId="2982"/>
    <cellStyle name="Примечание 2 56" xfId="2980"/>
    <cellStyle name="Примечание 2 57" xfId="2974"/>
    <cellStyle name="Примечание 2 58" xfId="3015"/>
    <cellStyle name="Примечание 2 59" xfId="4297"/>
    <cellStyle name="Примечание 2 6" xfId="772"/>
    <cellStyle name="Примечание 2 60" xfId="4298"/>
    <cellStyle name="Примечание 2 7" xfId="759"/>
    <cellStyle name="Примечание 2 8" xfId="413"/>
    <cellStyle name="Примечание 2 9" xfId="769"/>
    <cellStyle name="Примечание 3" xfId="374"/>
    <cellStyle name="Примечание 3 2" xfId="424"/>
    <cellStyle name="Примечание 3 2 2" xfId="467"/>
    <cellStyle name="Примечание 3 2 2 2" xfId="516"/>
    <cellStyle name="Примечание 3 2 2 3" xfId="492"/>
    <cellStyle name="Примечание 3 2 3" xfId="563"/>
    <cellStyle name="Примечание 3 3" xfId="540"/>
    <cellStyle name="Примечание 3 4" xfId="3039"/>
    <cellStyle name="Примечание 4" xfId="475"/>
    <cellStyle name="Примечание 4 2" xfId="567"/>
    <cellStyle name="Примечание 5" xfId="523"/>
    <cellStyle name="Примечание 6" xfId="4299"/>
    <cellStyle name="Примечание 6 2" xfId="4300"/>
    <cellStyle name="Примечание 6 3" xfId="4301"/>
    <cellStyle name="Примечание 7" xfId="4302"/>
    <cellStyle name="Примечание 8" xfId="4303"/>
    <cellStyle name="Примечание 9" xfId="4304"/>
    <cellStyle name="Примітка" xfId="16" builtinId="10" customBuiltin="1"/>
    <cellStyle name="Результат" xfId="11" builtinId="21" customBuiltin="1"/>
    <cellStyle name="Связанная ячейка 2" xfId="90"/>
    <cellStyle name="Связанная ячейка 2 2" xfId="4305"/>
    <cellStyle name="Связанная ячейка 2 2 2" xfId="4306"/>
    <cellStyle name="Связанная ячейка 2 3" xfId="4307"/>
    <cellStyle name="Связанная ячейка 2 4" xfId="4308"/>
    <cellStyle name="Связанная ячейка 3" xfId="4309"/>
    <cellStyle name="Связанная ячейка 3 2" xfId="4310"/>
    <cellStyle name="Связанная ячейка 4" xfId="4311"/>
    <cellStyle name="Связанная ячейка 5" xfId="4312"/>
    <cellStyle name="Связанная ячейка 6" xfId="4313"/>
    <cellStyle name="Стиль 1" xfId="1826"/>
    <cellStyle name="Стиль 1 2" xfId="1860"/>
    <cellStyle name="Стиль 1 3" xfId="3054"/>
    <cellStyle name="Стиль 1 3 2" xfId="4314"/>
    <cellStyle name="Текст попередження" xfId="15" builtinId="11" customBuiltin="1"/>
    <cellStyle name="Текст пояснення" xfId="17" builtinId="53" customBuiltin="1"/>
    <cellStyle name="Текст предупреждения 2" xfId="91"/>
    <cellStyle name="Текст предупреждения 2 2" xfId="4315"/>
    <cellStyle name="Текст предупреждения 2 2 2" xfId="4316"/>
    <cellStyle name="Текст предупреждения 2 3" xfId="4317"/>
    <cellStyle name="Текст предупреждения 2 4" xfId="4318"/>
    <cellStyle name="Текст предупреждения 3" xfId="4319"/>
    <cellStyle name="Текст предупреждения 3 2" xfId="4320"/>
    <cellStyle name="Текст предупреждения 4" xfId="4321"/>
    <cellStyle name="Текст предупреждения 5" xfId="4322"/>
    <cellStyle name="Текст предупреждения 6" xfId="4323"/>
    <cellStyle name="Финансовый 10" xfId="347"/>
    <cellStyle name="Финансовый 10 2" xfId="392"/>
    <cellStyle name="Финансовый 10 2 2" xfId="4324"/>
    <cellStyle name="Финансовый 10 2 3" xfId="4325"/>
    <cellStyle name="Финансовый 10 3" xfId="610"/>
    <cellStyle name="Финансовый 10 3 2" xfId="4326"/>
    <cellStyle name="Финансовый 10 3 3" xfId="4327"/>
    <cellStyle name="Финансовый 10 4" xfId="642"/>
    <cellStyle name="Финансовый 10 4 2" xfId="4328"/>
    <cellStyle name="Финансовый 10 5" xfId="652"/>
    <cellStyle name="Финансовый 10 5 2" xfId="4329"/>
    <cellStyle name="Финансовый 10 6" xfId="4330"/>
    <cellStyle name="Финансовый 10 7" xfId="4331"/>
    <cellStyle name="Финансовый 11" xfId="375"/>
    <cellStyle name="Финансовый 12" xfId="376"/>
    <cellStyle name="Финансовый 13" xfId="397"/>
    <cellStyle name="Финансовый 13 2" xfId="4332"/>
    <cellStyle name="Финансовый 13 2 2" xfId="4333"/>
    <cellStyle name="Финансовый 13 3" xfId="4334"/>
    <cellStyle name="Финансовый 13 4" xfId="4335"/>
    <cellStyle name="Финансовый 14" xfId="522"/>
    <cellStyle name="Финансовый 15" xfId="2901"/>
    <cellStyle name="Финансовый 15 2" xfId="4336"/>
    <cellStyle name="Финансовый 15 2 2" xfId="4337"/>
    <cellStyle name="Финансовый 15 2 3" xfId="4338"/>
    <cellStyle name="Финансовый 15 3" xfId="4339"/>
    <cellStyle name="Финансовый 16" xfId="2902"/>
    <cellStyle name="Финансовый 18" xfId="4340"/>
    <cellStyle name="Финансовый 2" xfId="92"/>
    <cellStyle name="Финансовый 2 10" xfId="307"/>
    <cellStyle name="Финансовый 2 10 2" xfId="4341"/>
    <cellStyle name="Финансовый 2 10 3" xfId="4342"/>
    <cellStyle name="Финансовый 2 11" xfId="739"/>
    <cellStyle name="Финансовый 2 11 2" xfId="4343"/>
    <cellStyle name="Финансовый 2 11 2 2" xfId="4344"/>
    <cellStyle name="Финансовый 2 11 3" xfId="4345"/>
    <cellStyle name="Финансовый 2 12" xfId="740"/>
    <cellStyle name="Финансовый 2 12 2" xfId="4346"/>
    <cellStyle name="Финансовый 2 12 3" xfId="4347"/>
    <cellStyle name="Финансовый 2 13" xfId="657"/>
    <cellStyle name="Финансовый 2 13 2" xfId="4348"/>
    <cellStyle name="Финансовый 2 14" xfId="711"/>
    <cellStyle name="Финансовый 2 14 2" xfId="4349"/>
    <cellStyle name="Финансовый 2 15" xfId="689"/>
    <cellStyle name="Финансовый 2 15 2" xfId="4350"/>
    <cellStyle name="Финансовый 2 16" xfId="931"/>
    <cellStyle name="Финансовый 2 16 2" xfId="4351"/>
    <cellStyle name="Финансовый 2 17" xfId="920"/>
    <cellStyle name="Финансовый 2 17 2" xfId="4352"/>
    <cellStyle name="Финансовый 2 18" xfId="993"/>
    <cellStyle name="Финансовый 2 18 2" xfId="4353"/>
    <cellStyle name="Финансовый 2 19" xfId="842"/>
    <cellStyle name="Финансовый 2 19 2" xfId="4354"/>
    <cellStyle name="Финансовый 2 2" xfId="125"/>
    <cellStyle name="Финансовый 2 2 10" xfId="106"/>
    <cellStyle name="Финансовый 2 2 11" xfId="808"/>
    <cellStyle name="Финансовый 2 2 12" xfId="1031"/>
    <cellStyle name="Финансовый 2 2 13" xfId="994"/>
    <cellStyle name="Финансовый 2 2 14" xfId="1117"/>
    <cellStyle name="Финансовый 2 2 15" xfId="972"/>
    <cellStyle name="Финансовый 2 2 16" xfId="1068"/>
    <cellStyle name="Финансовый 2 2 17" xfId="1094"/>
    <cellStyle name="Финансовый 2 2 18" xfId="1080"/>
    <cellStyle name="Финансовый 2 2 19" xfId="1194"/>
    <cellStyle name="Финансовый 2 2 2" xfId="122"/>
    <cellStyle name="Финансовый 2 2 20" xfId="1255"/>
    <cellStyle name="Финансовый 2 2 21" xfId="1228"/>
    <cellStyle name="Финансовый 2 2 22" xfId="947"/>
    <cellStyle name="Финансовый 2 2 23" xfId="965"/>
    <cellStyle name="Финансовый 2 2 24" xfId="1154"/>
    <cellStyle name="Финансовый 2 2 25" xfId="1019"/>
    <cellStyle name="Финансовый 2 2 26" xfId="870"/>
    <cellStyle name="Финансовый 2 2 27" xfId="954"/>
    <cellStyle name="Финансовый 2 2 28" xfId="856"/>
    <cellStyle name="Финансовый 2 2 29" xfId="849"/>
    <cellStyle name="Финансовый 2 2 3" xfId="328"/>
    <cellStyle name="Финансовый 2 2 3 2" xfId="4355"/>
    <cellStyle name="Финансовый 2 2 3 2 2" xfId="4356"/>
    <cellStyle name="Финансовый 2 2 3 3" xfId="4357"/>
    <cellStyle name="Финансовый 2 2 3 4" xfId="4358"/>
    <cellStyle name="Финансовый 2 2 3 5" xfId="4359"/>
    <cellStyle name="Финансовый 2 2 30" xfId="1217"/>
    <cellStyle name="Финансовый 2 2 31" xfId="982"/>
    <cellStyle name="Финансовый 2 2 32" xfId="1022"/>
    <cellStyle name="Финансовый 2 2 33" xfId="1340"/>
    <cellStyle name="Финансовый 2 2 34" xfId="1501"/>
    <cellStyle name="Финансовый 2 2 35" xfId="1696"/>
    <cellStyle name="Финансовый 2 2 36" xfId="1440"/>
    <cellStyle name="Финансовый 2 2 37" xfId="1673"/>
    <cellStyle name="Финансовый 2 2 38" xfId="1410"/>
    <cellStyle name="Финансовый 2 2 39" xfId="1577"/>
    <cellStyle name="Финансовый 2 2 4" xfId="409"/>
    <cellStyle name="Финансовый 2 2 4 2" xfId="4360"/>
    <cellStyle name="Финансовый 2 2 4 2 2" xfId="4361"/>
    <cellStyle name="Финансовый 2 2 4 2 3" xfId="4362"/>
    <cellStyle name="Финансовый 2 2 4 3" xfId="4363"/>
    <cellStyle name="Финансовый 2 2 4 4" xfId="4364"/>
    <cellStyle name="Финансовый 2 2 40" xfId="1770"/>
    <cellStyle name="Финансовый 2 2 41" xfId="1353"/>
    <cellStyle name="Финансовый 2 2 42" xfId="1666"/>
    <cellStyle name="Финансовый 2 2 43" xfId="1639"/>
    <cellStyle name="Финансовый 2 2 44" xfId="1720"/>
    <cellStyle name="Финансовый 2 2 45" xfId="1349"/>
    <cellStyle name="Финансовый 2 2 46" xfId="1367"/>
    <cellStyle name="Финансовый 2 2 47" xfId="1483"/>
    <cellStyle name="Финансовый 2 2 48" xfId="1713"/>
    <cellStyle name="Финансовый 2 2 49" xfId="1668"/>
    <cellStyle name="Финансовый 2 2 5" xfId="717"/>
    <cellStyle name="Финансовый 2 2 50" xfId="1438"/>
    <cellStyle name="Финансовый 2 2 51" xfId="1401"/>
    <cellStyle name="Финансовый 2 2 52" xfId="1408"/>
    <cellStyle name="Финансовый 2 2 53" xfId="1643"/>
    <cellStyle name="Финансовый 2 2 54" xfId="2913"/>
    <cellStyle name="Финансовый 2 2 55" xfId="2949"/>
    <cellStyle name="Финансовый 2 2 56" xfId="2995"/>
    <cellStyle name="Финансовый 2 2 57" xfId="2933"/>
    <cellStyle name="Финансовый 2 2 58" xfId="3012"/>
    <cellStyle name="Финансовый 2 2 59" xfId="4365"/>
    <cellStyle name="Финансовый 2 2 59 2" xfId="4366"/>
    <cellStyle name="Финансовый 2 2 6" xfId="804"/>
    <cellStyle name="Финансовый 2 2 60" xfId="4367"/>
    <cellStyle name="Финансовый 2 2 7" xfId="682"/>
    <cellStyle name="Финансовый 2 2 8" xfId="791"/>
    <cellStyle name="Финансовый 2 2 9" xfId="756"/>
    <cellStyle name="Финансовый 2 20" xfId="845"/>
    <cellStyle name="Финансовый 2 20 2" xfId="4368"/>
    <cellStyle name="Финансовый 2 21" xfId="1040"/>
    <cellStyle name="Финансовый 2 21 2" xfId="4369"/>
    <cellStyle name="Финансовый 2 22" xfId="825"/>
    <cellStyle name="Финансовый 2 22 2" xfId="4370"/>
    <cellStyle name="Финансовый 2 23" xfId="885"/>
    <cellStyle name="Финансовый 2 23 2" xfId="4371"/>
    <cellStyle name="Финансовый 2 24" xfId="986"/>
    <cellStyle name="Финансовый 2 24 2" xfId="4372"/>
    <cellStyle name="Финансовый 2 25" xfId="902"/>
    <cellStyle name="Финансовый 2 25 2" xfId="4373"/>
    <cellStyle name="Финансовый 2 26" xfId="1048"/>
    <cellStyle name="Финансовый 2 26 2" xfId="4374"/>
    <cellStyle name="Финансовый 2 27" xfId="1086"/>
    <cellStyle name="Финансовый 2 27 2" xfId="4375"/>
    <cellStyle name="Финансовый 2 28" xfId="1134"/>
    <cellStyle name="Финансовый 2 28 2" xfId="4376"/>
    <cellStyle name="Финансовый 2 29" xfId="1267"/>
    <cellStyle name="Финансовый 2 29 2" xfId="4377"/>
    <cellStyle name="Финансовый 2 3" xfId="123"/>
    <cellStyle name="Финансовый 2 3 2" xfId="221"/>
    <cellStyle name="Финансовый 2 3 3" xfId="219"/>
    <cellStyle name="Финансовый 2 3 3 2" xfId="4378"/>
    <cellStyle name="Финансовый 2 3 3 2 2" xfId="4379"/>
    <cellStyle name="Финансовый 2 3 3 3" xfId="4380"/>
    <cellStyle name="Финансовый 2 3 3 4" xfId="4381"/>
    <cellStyle name="Финансовый 2 3 3 5" xfId="4382"/>
    <cellStyle name="Финансовый 2 3 4" xfId="334"/>
    <cellStyle name="Финансовый 2 3 5" xfId="352"/>
    <cellStyle name="Финансовый 2 3 5 2" xfId="4383"/>
    <cellStyle name="Финансовый 2 3 5 2 2" xfId="4384"/>
    <cellStyle name="Финансовый 2 3 5 3" xfId="4385"/>
    <cellStyle name="Финансовый 2 3 5 4" xfId="4386"/>
    <cellStyle name="Финансовый 2 30" xfId="1276"/>
    <cellStyle name="Финансовый 2 30 2" xfId="4387"/>
    <cellStyle name="Финансовый 2 31" xfId="1284"/>
    <cellStyle name="Финансовый 2 31 2" xfId="4388"/>
    <cellStyle name="Финансовый 2 32" xfId="1292"/>
    <cellStyle name="Финансовый 2 32 2" xfId="4389"/>
    <cellStyle name="Финансовый 2 33" xfId="1300"/>
    <cellStyle name="Финансовый 2 33 2" xfId="4390"/>
    <cellStyle name="Финансовый 2 34" xfId="1305"/>
    <cellStyle name="Финансовый 2 34 2" xfId="4391"/>
    <cellStyle name="Финансовый 2 35" xfId="1310"/>
    <cellStyle name="Финансовый 2 35 2" xfId="4392"/>
    <cellStyle name="Финансовый 2 36" xfId="1314"/>
    <cellStyle name="Финансовый 2 36 2" xfId="4393"/>
    <cellStyle name="Финансовый 2 37" xfId="1337"/>
    <cellStyle name="Финансовый 2 37 2" xfId="4394"/>
    <cellStyle name="Финансовый 2 38" xfId="1587"/>
    <cellStyle name="Финансовый 2 38 2" xfId="4395"/>
    <cellStyle name="Финансовый 2 39" xfId="1358"/>
    <cellStyle name="Финансовый 2 39 2" xfId="4396"/>
    <cellStyle name="Финансовый 2 4" xfId="202"/>
    <cellStyle name="Финансовый 2 4 2" xfId="341"/>
    <cellStyle name="Финансовый 2 4 3" xfId="303"/>
    <cellStyle name="Финансовый 2 4 3 2" xfId="4397"/>
    <cellStyle name="Финансовый 2 4 3 2 2" xfId="4398"/>
    <cellStyle name="Финансовый 2 4 3 3" xfId="4399"/>
    <cellStyle name="Финансовый 2 4 3 4" xfId="4400"/>
    <cellStyle name="Финансовый 2 4 3 5" xfId="4401"/>
    <cellStyle name="Финансовый 2 40" xfId="1537"/>
    <cellStyle name="Финансовый 2 40 2" xfId="4402"/>
    <cellStyle name="Финансовый 2 41" xfId="1541"/>
    <cellStyle name="Финансовый 2 41 2" xfId="4403"/>
    <cellStyle name="Финансовый 2 42" xfId="1569"/>
    <cellStyle name="Финансовый 2 42 2" xfId="4404"/>
    <cellStyle name="Финансовый 2 43" xfId="1359"/>
    <cellStyle name="Финансовый 2 43 2" xfId="4405"/>
    <cellStyle name="Финансовый 2 44" xfId="1597"/>
    <cellStyle name="Финансовый 2 44 2" xfId="4406"/>
    <cellStyle name="Финансовый 2 45" xfId="1496"/>
    <cellStyle name="Финансовый 2 45 2" xfId="4407"/>
    <cellStyle name="Финансовый 2 46" xfId="1536"/>
    <cellStyle name="Финансовый 2 46 2" xfId="4408"/>
    <cellStyle name="Финансовый 2 47" xfId="1786"/>
    <cellStyle name="Финансовый 2 47 2" xfId="4409"/>
    <cellStyle name="Финансовый 2 48" xfId="1387"/>
    <cellStyle name="Финансовый 2 48 2" xfId="4410"/>
    <cellStyle name="Финансовый 2 49" xfId="1366"/>
    <cellStyle name="Финансовый 2 49 2" xfId="4411"/>
    <cellStyle name="Финансовый 2 5" xfId="317"/>
    <cellStyle name="Финансовый 2 50" xfId="1497"/>
    <cellStyle name="Финансовый 2 50 2" xfId="4412"/>
    <cellStyle name="Финансовый 2 51" xfId="1802"/>
    <cellStyle name="Финансовый 2 51 2" xfId="4413"/>
    <cellStyle name="Финансовый 2 52" xfId="1813"/>
    <cellStyle name="Финансовый 2 52 2" xfId="4414"/>
    <cellStyle name="Финансовый 2 53" xfId="1822"/>
    <cellStyle name="Финансовый 2 53 2" xfId="4415"/>
    <cellStyle name="Финансовый 2 54" xfId="1831"/>
    <cellStyle name="Финансовый 2 54 2" xfId="4416"/>
    <cellStyle name="Финансовый 2 55" xfId="1837"/>
    <cellStyle name="Финансовый 2 55 2" xfId="4417"/>
    <cellStyle name="Финансовый 2 56" xfId="1844"/>
    <cellStyle name="Финансовый 2 56 2" xfId="4418"/>
    <cellStyle name="Финансовый 2 57" xfId="1848"/>
    <cellStyle name="Финансовый 2 57 2" xfId="4419"/>
    <cellStyle name="Финансовый 2 58" xfId="2910"/>
    <cellStyle name="Финансовый 2 58 2" xfId="4420"/>
    <cellStyle name="Финансовый 2 59" xfId="2977"/>
    <cellStyle name="Финансовый 2 59 2" xfId="4421"/>
    <cellStyle name="Финансовый 2 6" xfId="311"/>
    <cellStyle name="Финансовый 2 60" xfId="2920"/>
    <cellStyle name="Финансовый 2 60 2" xfId="4422"/>
    <cellStyle name="Финансовый 2 61" xfId="2962"/>
    <cellStyle name="Финансовый 2 61 2" xfId="4423"/>
    <cellStyle name="Финансовый 2 62" xfId="3010"/>
    <cellStyle name="Финансовый 2 62 2" xfId="4424"/>
    <cellStyle name="Финансовый 2 63" xfId="4425"/>
    <cellStyle name="Финансовый 2 64" xfId="4426"/>
    <cellStyle name="Финансовый 2 7" xfId="455"/>
    <cellStyle name="Финансовый 2 8" xfId="172"/>
    <cellStyle name="Финансовый 2 8 2" xfId="4427"/>
    <cellStyle name="Финансовый 2 8 3" xfId="4428"/>
    <cellStyle name="Финансовый 2 9" xfId="766"/>
    <cellStyle name="Финансовый 2 9 2" xfId="4429"/>
    <cellStyle name="Финансовый 2 9 3" xfId="4430"/>
    <cellStyle name="Финансовый 21" xfId="2976"/>
    <cellStyle name="Финансовый 24" xfId="1718"/>
    <cellStyle name="Финансовый 25" xfId="1378"/>
    <cellStyle name="Финансовый 26" xfId="1624"/>
    <cellStyle name="Финансовый 27" xfId="1369"/>
    <cellStyle name="Финансовый 28" xfId="2984"/>
    <cellStyle name="Финансовый 29" xfId="3001"/>
    <cellStyle name="Финансовый 3" xfId="93"/>
    <cellStyle name="Финансовый 3 10" xfId="794"/>
    <cellStyle name="Финансовый 3 11" xfId="671"/>
    <cellStyle name="Финансовый 3 12" xfId="727"/>
    <cellStyle name="Финансовый 3 13" xfId="876"/>
    <cellStyle name="Финансовый 3 14" xfId="1111"/>
    <cellStyle name="Финансовый 3 15" xfId="889"/>
    <cellStyle name="Финансовый 3 16" xfId="910"/>
    <cellStyle name="Финансовый 3 17" xfId="1132"/>
    <cellStyle name="Финансовый 3 18" xfId="824"/>
    <cellStyle name="Финансовый 3 19" xfId="1171"/>
    <cellStyle name="Финансовый 3 2" xfId="203"/>
    <cellStyle name="Финансовый 3 2 10" xfId="886"/>
    <cellStyle name="Финансовый 3 2 11" xfId="952"/>
    <cellStyle name="Финансовый 3 2 12" xfId="1062"/>
    <cellStyle name="Финансовый 3 2 13" xfId="852"/>
    <cellStyle name="Финансовый 3 2 14" xfId="899"/>
    <cellStyle name="Финансовый 3 2 15" xfId="887"/>
    <cellStyle name="Финансовый 3 2 16" xfId="1203"/>
    <cellStyle name="Финансовый 3 2 17" xfId="1159"/>
    <cellStyle name="Финансовый 3 2 18" xfId="1210"/>
    <cellStyle name="Финансовый 3 2 19" xfId="1167"/>
    <cellStyle name="Финансовый 3 2 2" xfId="220"/>
    <cellStyle name="Финансовый 3 2 2 10" xfId="670"/>
    <cellStyle name="Финансовый 3 2 2 11" xfId="967"/>
    <cellStyle name="Финансовый 3 2 2 12" xfId="1146"/>
    <cellStyle name="Финансовый 3 2 2 13" xfId="1009"/>
    <cellStyle name="Финансовый 3 2 2 14" xfId="1175"/>
    <cellStyle name="Финансовый 3 2 2 15" xfId="977"/>
    <cellStyle name="Финансовый 3 2 2 16" xfId="1118"/>
    <cellStyle name="Финансовый 3 2 2 17" xfId="853"/>
    <cellStyle name="Финансовый 3 2 2 18" xfId="170"/>
    <cellStyle name="Финансовый 3 2 2 19" xfId="1131"/>
    <cellStyle name="Финансовый 3 2 2 2" xfId="336"/>
    <cellStyle name="Финансовый 3 2 2 20" xfId="932"/>
    <cellStyle name="Финансовый 3 2 2 21" xfId="1222"/>
    <cellStyle name="Финансовый 3 2 2 22" xfId="1088"/>
    <cellStyle name="Финансовый 3 2 2 23" xfId="1060"/>
    <cellStyle name="Финансовый 3 2 2 24" xfId="1221"/>
    <cellStyle name="Финансовый 3 2 2 25" xfId="1199"/>
    <cellStyle name="Финансовый 3 2 2 26" xfId="841"/>
    <cellStyle name="Финансовый 3 2 2 27" xfId="1035"/>
    <cellStyle name="Финансовый 3 2 2 28" xfId="1158"/>
    <cellStyle name="Финансовый 3 2 2 29" xfId="834"/>
    <cellStyle name="Финансовый 3 2 2 3" xfId="462"/>
    <cellStyle name="Финансовый 3 2 2 30" xfId="1250"/>
    <cellStyle name="Финансовый 3 2 2 31" xfId="763"/>
    <cellStyle name="Финансовый 3 2 2 32" xfId="1085"/>
    <cellStyle name="Финансовый 3 2 2 33" xfId="1506"/>
    <cellStyle name="Финансовый 3 2 2 34" xfId="1535"/>
    <cellStyle name="Финансовый 3 2 2 35" xfId="1548"/>
    <cellStyle name="Финансовый 3 2 2 36" xfId="1383"/>
    <cellStyle name="Финансовый 3 2 2 37" xfId="1514"/>
    <cellStyle name="Финансовый 3 2 2 38" xfId="1687"/>
    <cellStyle name="Финансовый 3 2 2 39" xfId="1509"/>
    <cellStyle name="Финансовый 3 2 2 4" xfId="722"/>
    <cellStyle name="Финансовый 3 2 2 4 2" xfId="3048"/>
    <cellStyle name="Финансовый 3 2 2 40" xfId="1709"/>
    <cellStyle name="Финансовый 3 2 2 41" xfId="1382"/>
    <cellStyle name="Финансовый 3 2 2 42" xfId="1769"/>
    <cellStyle name="Финансовый 3 2 2 43" xfId="1594"/>
    <cellStyle name="Финансовый 3 2 2 44" xfId="1544"/>
    <cellStyle name="Финансовый 3 2 2 45" xfId="1351"/>
    <cellStyle name="Финансовый 3 2 2 46" xfId="1524"/>
    <cellStyle name="Финансовый 3 2 2 47" xfId="1379"/>
    <cellStyle name="Финансовый 3 2 2 48" xfId="1753"/>
    <cellStyle name="Финансовый 3 2 2 49" xfId="1611"/>
    <cellStyle name="Финансовый 3 2 2 5" xfId="738"/>
    <cellStyle name="Финансовый 3 2 2 50" xfId="1481"/>
    <cellStyle name="Финансовый 3 2 2 51" xfId="1482"/>
    <cellStyle name="Финансовый 3 2 2 52" xfId="1390"/>
    <cellStyle name="Финансовый 3 2 2 53" xfId="1723"/>
    <cellStyle name="Финансовый 3 2 2 54" xfId="2953"/>
    <cellStyle name="Финансовый 3 2 2 55" xfId="2961"/>
    <cellStyle name="Финансовый 3 2 2 56" xfId="2965"/>
    <cellStyle name="Финансовый 3 2 2 57" xfId="2922"/>
    <cellStyle name="Финансовый 3 2 2 58" xfId="3027"/>
    <cellStyle name="Финансовый 3 2 2 59" xfId="4431"/>
    <cellStyle name="Финансовый 3 2 2 6" xfId="744"/>
    <cellStyle name="Финансовый 3 2 2 60" xfId="4432"/>
    <cellStyle name="Финансовый 3 2 2 7" xfId="412"/>
    <cellStyle name="Финансовый 3 2 2 8" xfId="726"/>
    <cellStyle name="Финансовый 3 2 2 9" xfId="797"/>
    <cellStyle name="Финансовый 3 2 20" xfId="1224"/>
    <cellStyle name="Финансовый 3 2 21" xfId="948"/>
    <cellStyle name="Финансовый 3 2 22" xfId="1198"/>
    <cellStyle name="Финансовый 3 2 23" xfId="843"/>
    <cellStyle name="Финансовый 3 2 24" xfId="1212"/>
    <cellStyle name="Финансовый 3 2 25" xfId="984"/>
    <cellStyle name="Финансовый 3 2 26" xfId="1135"/>
    <cellStyle name="Финансовый 3 2 27" xfId="1261"/>
    <cellStyle name="Финансовый 3 2 28" xfId="1271"/>
    <cellStyle name="Финансовый 3 2 29" xfId="1279"/>
    <cellStyle name="Финансовый 3 2 3" xfId="673"/>
    <cellStyle name="Финансовый 3 2 30" xfId="1287"/>
    <cellStyle name="Финансовый 3 2 31" xfId="1295"/>
    <cellStyle name="Финансовый 3 2 32" xfId="1427"/>
    <cellStyle name="Финансовый 3 2 33" xfId="1515"/>
    <cellStyle name="Финансовый 3 2 34" xfId="1675"/>
    <cellStyle name="Финансовый 3 2 35" xfId="1347"/>
    <cellStyle name="Финансовый 3 2 36" xfId="1491"/>
    <cellStyle name="Финансовый 3 2 37" xfId="1370"/>
    <cellStyle name="Финансовый 3 2 38" xfId="1750"/>
    <cellStyle name="Финансовый 3 2 39" xfId="1402"/>
    <cellStyle name="Финансовый 3 2 4" xfId="728"/>
    <cellStyle name="Финансовый 3 2 40" xfId="1670"/>
    <cellStyle name="Финансовый 3 2 41" xfId="1357"/>
    <cellStyle name="Финансовый 3 2 42" xfId="1412"/>
    <cellStyle name="Финансовый 3 2 43" xfId="1738"/>
    <cellStyle name="Финансовый 3 2 44" xfId="1787"/>
    <cellStyle name="Финансовый 3 2 45" xfId="1613"/>
    <cellStyle name="Финансовый 3 2 46" xfId="1550"/>
    <cellStyle name="Финансовый 3 2 47" xfId="1610"/>
    <cellStyle name="Финансовый 3 2 48" xfId="1796"/>
    <cellStyle name="Финансовый 3 2 49" xfId="1719"/>
    <cellStyle name="Финансовый 3 2 5" xfId="792"/>
    <cellStyle name="Финансовый 3 2 50" xfId="1808"/>
    <cellStyle name="Финансовый 3 2 51" xfId="1817"/>
    <cellStyle name="Финансовый 3 2 52" xfId="1825"/>
    <cellStyle name="Финансовый 3 2 53" xfId="2928"/>
    <cellStyle name="Финансовый 3 2 54" xfId="2956"/>
    <cellStyle name="Финансовый 3 2 55" xfId="2990"/>
    <cellStyle name="Финансовый 3 2 56" xfId="2918"/>
    <cellStyle name="Финансовый 3 2 57" xfId="3018"/>
    <cellStyle name="Финансовый 3 2 58" xfId="4433"/>
    <cellStyle name="Финансовый 3 2 59" xfId="4434"/>
    <cellStyle name="Финансовый 3 2 6" xfId="400"/>
    <cellStyle name="Финансовый 3 2 7" xfId="710"/>
    <cellStyle name="Финансовый 3 2 8" xfId="734"/>
    <cellStyle name="Финансовый 3 2 9" xfId="659"/>
    <cellStyle name="Финансовый 3 20" xfId="1055"/>
    <cellStyle name="Финансовый 3 21" xfId="1061"/>
    <cellStyle name="Финансовый 3 22" xfId="1015"/>
    <cellStyle name="Финансовый 3 23" xfId="1196"/>
    <cellStyle name="Финансовый 3 24" xfId="1197"/>
    <cellStyle name="Финансовый 3 25" xfId="1251"/>
    <cellStyle name="Финансовый 3 26" xfId="867"/>
    <cellStyle name="Финансовый 3 27" xfId="1129"/>
    <cellStyle name="Финансовый 3 28" xfId="1173"/>
    <cellStyle name="Финансовый 3 29" xfId="1024"/>
    <cellStyle name="Финансовый 3 3" xfId="298"/>
    <cellStyle name="Финансовый 3 30" xfId="1148"/>
    <cellStyle name="Финансовый 3 31" xfId="973"/>
    <cellStyle name="Финансовый 3 32" xfId="1047"/>
    <cellStyle name="Финансовый 3 33" xfId="957"/>
    <cellStyle name="Финансовый 3 34" xfId="1181"/>
    <cellStyle name="Финансовый 3 35" xfId="1415"/>
    <cellStyle name="Финансовый 3 36" xfId="1588"/>
    <cellStyle name="Финансовый 3 37" xfId="1435"/>
    <cellStyle name="Финансовый 3 38" xfId="1502"/>
    <cellStyle name="Финансовый 3 39" xfId="1677"/>
    <cellStyle name="Финансовый 3 4" xfId="283"/>
    <cellStyle name="Финансовый 3 40" xfId="1727"/>
    <cellStyle name="Финансовый 3 41" xfId="1519"/>
    <cellStyle name="Финансовый 3 42" xfId="1762"/>
    <cellStyle name="Финансовый 3 43" xfId="1451"/>
    <cellStyle name="Финансовый 3 44" xfId="1740"/>
    <cellStyle name="Финансовый 3 45" xfId="1579"/>
    <cellStyle name="Финансовый 3 46" xfId="1406"/>
    <cellStyle name="Финансовый 3 47" xfId="1426"/>
    <cellStyle name="Финансовый 3 48" xfId="1617"/>
    <cellStyle name="Финансовый 3 49" xfId="1800"/>
    <cellStyle name="Финансовый 3 5" xfId="421"/>
    <cellStyle name="Финансовый 3 5 2" xfId="4435"/>
    <cellStyle name="Финансовый 3 5 2 2" xfId="4436"/>
    <cellStyle name="Финансовый 3 5 3" xfId="4437"/>
    <cellStyle name="Финансовый 3 5 4" xfId="4438"/>
    <cellStyle name="Финансовый 3 50" xfId="1663"/>
    <cellStyle name="Финансовый 3 51" xfId="1672"/>
    <cellStyle name="Финансовый 3 52" xfId="1625"/>
    <cellStyle name="Финансовый 3 53" xfId="1780"/>
    <cellStyle name="Финансовый 3 54" xfId="1441"/>
    <cellStyle name="Финансовый 3 55" xfId="1437"/>
    <cellStyle name="Финансовый 3 56" xfId="2926"/>
    <cellStyle name="Финансовый 3 57" xfId="2978"/>
    <cellStyle name="Финансовый 3 58" xfId="2931"/>
    <cellStyle name="Финансовый 3 59" xfId="2950"/>
    <cellStyle name="Финансовый 3 6" xfId="668"/>
    <cellStyle name="Финансовый 3 6 2" xfId="3043"/>
    <cellStyle name="Финансовый 3 6 2 2" xfId="4439"/>
    <cellStyle name="Финансовый 3 60" xfId="3017"/>
    <cellStyle name="Финансовый 3 61" xfId="4440"/>
    <cellStyle name="Финансовый 3 62" xfId="4441"/>
    <cellStyle name="Финансовый 3 7" xfId="767"/>
    <cellStyle name="Финансовый 3 8" xfId="680"/>
    <cellStyle name="Финансовый 3 9" xfId="718"/>
    <cellStyle name="Финансовый 31" xfId="3002"/>
    <cellStyle name="Финансовый 35" xfId="3003"/>
    <cellStyle name="Финансовый 4" xfId="96"/>
    <cellStyle name="Финансовый 4 10" xfId="786"/>
    <cellStyle name="Финансовый 4 100" xfId="2426"/>
    <cellStyle name="Финансовый 4 101" xfId="2440"/>
    <cellStyle name="Финансовый 4 102" xfId="2454"/>
    <cellStyle name="Финансовый 4 103" xfId="2468"/>
    <cellStyle name="Финансовый 4 104" xfId="2482"/>
    <cellStyle name="Финансовый 4 105" xfId="2496"/>
    <cellStyle name="Финансовый 4 106" xfId="2510"/>
    <cellStyle name="Финансовый 4 107" xfId="2524"/>
    <cellStyle name="Финансовый 4 108" xfId="2538"/>
    <cellStyle name="Финансовый 4 109" xfId="2552"/>
    <cellStyle name="Финансовый 4 11" xfId="781"/>
    <cellStyle name="Финансовый 4 110" xfId="2566"/>
    <cellStyle name="Финансовый 4 111" xfId="2580"/>
    <cellStyle name="Финансовый 4 112" xfId="2594"/>
    <cellStyle name="Финансовый 4 113" xfId="2608"/>
    <cellStyle name="Финансовый 4 114" xfId="2622"/>
    <cellStyle name="Финансовый 4 115" xfId="2636"/>
    <cellStyle name="Финансовый 4 116" xfId="2650"/>
    <cellStyle name="Финансовый 4 117" xfId="2664"/>
    <cellStyle name="Финансовый 4 118" xfId="2678"/>
    <cellStyle name="Финансовый 4 119" xfId="2693"/>
    <cellStyle name="Финансовый 4 12" xfId="749"/>
    <cellStyle name="Финансовый 4 120" xfId="2686"/>
    <cellStyle name="Финансовый 4 121" xfId="2719"/>
    <cellStyle name="Финансовый 4 122" xfId="2733"/>
    <cellStyle name="Финансовый 4 123" xfId="2747"/>
    <cellStyle name="Финансовый 4 124" xfId="2761"/>
    <cellStyle name="Финансовый 4 125" xfId="2775"/>
    <cellStyle name="Финансовый 4 126" xfId="2789"/>
    <cellStyle name="Финансовый 4 127" xfId="2803"/>
    <cellStyle name="Финансовый 4 128" xfId="2817"/>
    <cellStyle name="Финансовый 4 129" xfId="2831"/>
    <cellStyle name="Финансовый 4 13" xfId="693"/>
    <cellStyle name="Финансовый 4 130" xfId="2845"/>
    <cellStyle name="Финансовый 4 131" xfId="2857"/>
    <cellStyle name="Финансовый 4 132" xfId="2869"/>
    <cellStyle name="Финансовый 4 133" xfId="2881"/>
    <cellStyle name="Финансовый 4 134" xfId="2892"/>
    <cellStyle name="Финансовый 4 135" xfId="2914"/>
    <cellStyle name="Финансовый 4 136" xfId="2989"/>
    <cellStyle name="Финансовый 4 137" xfId="2986"/>
    <cellStyle name="Финансовый 4 138" xfId="2968"/>
    <cellStyle name="Финансовый 4 139" xfId="3013"/>
    <cellStyle name="Финансовый 4 14" xfId="701"/>
    <cellStyle name="Финансовый 4 140" xfId="3051"/>
    <cellStyle name="Финансовый 4 140 2" xfId="4442"/>
    <cellStyle name="Финансовый 4 141" xfId="4443"/>
    <cellStyle name="Финансовый 4 141 2" xfId="4444"/>
    <cellStyle name="Финансовый 4 142" xfId="4445"/>
    <cellStyle name="Финансовый 4 15" xfId="700"/>
    <cellStyle name="Финансовый 4 16" xfId="789"/>
    <cellStyle name="Финансовый 4 17" xfId="930"/>
    <cellStyle name="Финансовый 4 18" xfId="1076"/>
    <cellStyle name="Финансовый 4 19" xfId="1150"/>
    <cellStyle name="Финансовый 4 2" xfId="121"/>
    <cellStyle name="Финансовый 4 2 10" xfId="684"/>
    <cellStyle name="Финансовый 4 2 11" xfId="929"/>
    <cellStyle name="Финансовый 4 2 12" xfId="1166"/>
    <cellStyle name="Финансовый 4 2 13" xfId="854"/>
    <cellStyle name="Финансовый 4 2 14" xfId="1205"/>
    <cellStyle name="Финансовый 4 2 15" xfId="1215"/>
    <cellStyle name="Финансовый 4 2 16" xfId="1151"/>
    <cellStyle name="Финансовый 4 2 17" xfId="897"/>
    <cellStyle name="Финансовый 4 2 18" xfId="1160"/>
    <cellStyle name="Финансовый 4 2 19" xfId="960"/>
    <cellStyle name="Финансовый 4 2 2" xfId="280"/>
    <cellStyle name="Финансовый 4 2 2 10" xfId="1072"/>
    <cellStyle name="Финансовый 4 2 2 11" xfId="1095"/>
    <cellStyle name="Финансовый 4 2 2 12" xfId="1162"/>
    <cellStyle name="Финансовый 4 2 2 13" xfId="869"/>
    <cellStyle name="Финансовый 4 2 2 14" xfId="942"/>
    <cellStyle name="Финансовый 4 2 2 15" xfId="1213"/>
    <cellStyle name="Финансовый 4 2 2 16" xfId="1161"/>
    <cellStyle name="Финансовый 4 2 2 17" xfId="987"/>
    <cellStyle name="Финансовый 4 2 2 18" xfId="1008"/>
    <cellStyle name="Финансовый 4 2 2 19" xfId="838"/>
    <cellStyle name="Финансовый 4 2 2 2" xfId="491"/>
    <cellStyle name="Финансовый 4 2 2 20" xfId="807"/>
    <cellStyle name="Финансовый 4 2 2 21" xfId="832"/>
    <cellStyle name="Финансовый 4 2 2 22" xfId="1007"/>
    <cellStyle name="Финансовый 4 2 2 23" xfId="1066"/>
    <cellStyle name="Финансовый 4 2 2 24" xfId="1065"/>
    <cellStyle name="Финансовый 4 2 2 25" xfId="1006"/>
    <cellStyle name="Финансовый 4 2 2 26" xfId="1155"/>
    <cellStyle name="Финансовый 4 2 2 27" xfId="1069"/>
    <cellStyle name="Финансовый 4 2 2 28" xfId="828"/>
    <cellStyle name="Финансовый 4 2 2 29" xfId="859"/>
    <cellStyle name="Финансовый 4 2 2 3" xfId="776"/>
    <cellStyle name="Финансовый 4 2 2 30" xfId="915"/>
    <cellStyle name="Финансовый 4 2 2 31" xfId="950"/>
    <cellStyle name="Финансовый 4 2 2 32" xfId="1614"/>
    <cellStyle name="Финансовый 4 2 2 33" xfId="1355"/>
    <cellStyle name="Финансовый 4 2 2 34" xfId="1527"/>
    <cellStyle name="Финансовый 4 2 2 35" xfId="1580"/>
    <cellStyle name="Финансовый 4 2 2 36" xfId="1554"/>
    <cellStyle name="Финансовый 4 2 2 37" xfId="1450"/>
    <cellStyle name="Финансовый 4 2 2 38" xfId="1745"/>
    <cellStyle name="Финансовый 4 2 2 39" xfId="1697"/>
    <cellStyle name="Финансовый 4 2 2 4" xfId="168"/>
    <cellStyle name="Финансовый 4 2 2 40" xfId="1612"/>
    <cellStyle name="Финансовый 4 2 2 41" xfId="1804"/>
    <cellStyle name="Финансовый 4 2 2 42" xfId="1647"/>
    <cellStyle name="Финансовый 4 2 2 43" xfId="1609"/>
    <cellStyle name="Финансовый 4 2 2 44" xfId="1399"/>
    <cellStyle name="Финансовый 4 2 2 45" xfId="1650"/>
    <cellStyle name="Финансовый 4 2 2 46" xfId="1628"/>
    <cellStyle name="Финансовый 4 2 2 47" xfId="1343"/>
    <cellStyle name="Финансовый 4 2 2 48" xfId="1686"/>
    <cellStyle name="Финансовый 4 2 2 49" xfId="1646"/>
    <cellStyle name="Финансовый 4 2 2 5" xfId="732"/>
    <cellStyle name="Финансовый 4 2 2 50" xfId="1797"/>
    <cellStyle name="Финансовый 4 2 2 51" xfId="1377"/>
    <cellStyle name="Финансовый 4 2 2 52" xfId="1793"/>
    <cellStyle name="Финансовый 4 2 2 53" xfId="2981"/>
    <cellStyle name="Финансовый 4 2 2 54" xfId="2919"/>
    <cellStyle name="Финансовый 4 2 2 55" xfId="2958"/>
    <cellStyle name="Финансовый 4 2 2 56" xfId="2975"/>
    <cellStyle name="Финансовый 4 2 2 57" xfId="3028"/>
    <cellStyle name="Финансовый 4 2 2 58" xfId="3035"/>
    <cellStyle name="Финансовый 4 2 2 59" xfId="4446"/>
    <cellStyle name="Финансовый 4 2 2 6" xfId="764"/>
    <cellStyle name="Финансовый 4 2 2 60" xfId="4447"/>
    <cellStyle name="Финансовый 4 2 2 7" xfId="747"/>
    <cellStyle name="Финансовый 4 2 2 8" xfId="411"/>
    <cellStyle name="Финансовый 4 2 2 9" xfId="404"/>
    <cellStyle name="Финансовый 4 2 20" xfId="1186"/>
    <cellStyle name="Финансовый 4 2 21" xfId="1165"/>
    <cellStyle name="Финансовый 4 2 22" xfId="882"/>
    <cellStyle name="Финансовый 4 2 23" xfId="883"/>
    <cellStyle name="Финансовый 4 2 24" xfId="1245"/>
    <cellStyle name="Финансовый 4 2 25" xfId="1185"/>
    <cellStyle name="Финансовый 4 2 26" xfId="1200"/>
    <cellStyle name="Финансовый 4 2 27" xfId="998"/>
    <cellStyle name="Финансовый 4 2 28" xfId="1260"/>
    <cellStyle name="Финансовый 4 2 29" xfId="1270"/>
    <cellStyle name="Финансовый 4 2 3" xfId="561"/>
    <cellStyle name="Финансовый 4 2 30" xfId="1278"/>
    <cellStyle name="Финансовый 4 2 31" xfId="1286"/>
    <cellStyle name="Финансовый 4 2 32" xfId="1294"/>
    <cellStyle name="Финансовый 4 2 33" xfId="1470"/>
    <cellStyle name="Финансовый 4 2 34" xfId="1530"/>
    <cellStyle name="Финансовый 4 2 35" xfId="1561"/>
    <cellStyle name="Финансовый 4 2 36" xfId="1476"/>
    <cellStyle name="Финансовый 4 2 37" xfId="1507"/>
    <cellStyle name="Финансовый 4 2 38" xfId="1662"/>
    <cellStyle name="Финансовый 4 2 39" xfId="1737"/>
    <cellStyle name="Финансовый 4 2 4" xfId="699"/>
    <cellStyle name="Финансовый 4 2 40" xfId="1683"/>
    <cellStyle name="Финансовый 4 2 41" xfId="1805"/>
    <cellStyle name="Финансовый 4 2 42" xfId="1385"/>
    <cellStyle name="Финансовый 4 2 43" xfId="1734"/>
    <cellStyle name="Финансовый 4 2 44" xfId="1484"/>
    <cellStyle name="Финансовый 4 2 45" xfId="1664"/>
    <cellStyle name="Финансовый 4 2 46" xfId="1638"/>
    <cellStyle name="Финансовый 4 2 47" xfId="1747"/>
    <cellStyle name="Финансовый 4 2 48" xfId="1407"/>
    <cellStyle name="Финансовый 4 2 49" xfId="1396"/>
    <cellStyle name="Финансовый 4 2 5" xfId="733"/>
    <cellStyle name="Финансовый 4 2 50" xfId="1636"/>
    <cellStyle name="Финансовый 4 2 51" xfId="1807"/>
    <cellStyle name="Финансовый 4 2 52" xfId="1816"/>
    <cellStyle name="Финансовый 4 2 53" xfId="1824"/>
    <cellStyle name="Финансовый 4 2 54" xfId="2939"/>
    <cellStyle name="Финансовый 4 2 55" xfId="2959"/>
    <cellStyle name="Финансовый 4 2 56" xfId="2969"/>
    <cellStyle name="Финансовый 4 2 57" xfId="2940"/>
    <cellStyle name="Финансовый 4 2 58" xfId="3021"/>
    <cellStyle name="Финансовый 4 2 59" xfId="3053"/>
    <cellStyle name="Финансовый 4 2 6" xfId="750"/>
    <cellStyle name="Финансовый 4 2 60" xfId="4448"/>
    <cellStyle name="Финансовый 4 2 61" xfId="4449"/>
    <cellStyle name="Финансовый 4 2 7" xfId="702"/>
    <cellStyle name="Финансовый 4 2 8" xfId="723"/>
    <cellStyle name="Финансовый 4 2 9" xfId="801"/>
    <cellStyle name="Финансовый 4 20" xfId="861"/>
    <cellStyle name="Финансовый 4 21" xfId="674"/>
    <cellStyle name="Финансовый 4 22" xfId="1064"/>
    <cellStyle name="Финансовый 4 23" xfId="1233"/>
    <cellStyle name="Финансовый 4 24" xfId="1032"/>
    <cellStyle name="Финансовый 4 25" xfId="912"/>
    <cellStyle name="Финансовый 4 26" xfId="1110"/>
    <cellStyle name="Финансовый 4 27" xfId="1190"/>
    <cellStyle name="Финансовый 4 28" xfId="1240"/>
    <cellStyle name="Финансовый 4 29" xfId="1208"/>
    <cellStyle name="Финансовый 4 3" xfId="325"/>
    <cellStyle name="Финансовый 4 30" xfId="1209"/>
    <cellStyle name="Финансовый 4 31" xfId="1249"/>
    <cellStyle name="Финансовый 4 32" xfId="829"/>
    <cellStyle name="Финансовый 4 33" xfId="660"/>
    <cellStyle name="Финансовый 4 34" xfId="893"/>
    <cellStyle name="Финансовый 4 35" xfId="1083"/>
    <cellStyle name="Финансовый 4 36" xfId="1001"/>
    <cellStyle name="Финансовый 4 37" xfId="1266"/>
    <cellStyle name="Финансовый 4 38" xfId="1341"/>
    <cellStyle name="Финансовый 4 39" xfId="1656"/>
    <cellStyle name="Финансовый 4 4" xfId="321"/>
    <cellStyle name="Финансовый 4 4 2" xfId="4450"/>
    <cellStyle name="Финансовый 4 4 2 2" xfId="4451"/>
    <cellStyle name="Финансовый 4 4 3" xfId="4452"/>
    <cellStyle name="Финансовый 4 4 4" xfId="4453"/>
    <cellStyle name="Финансовый 4 4 5" xfId="4454"/>
    <cellStyle name="Финансовый 4 40" xfId="1645"/>
    <cellStyle name="Финансовый 4 41" xfId="1558"/>
    <cellStyle name="Финансовый 4 42" xfId="1458"/>
    <cellStyle name="Финансовый 4 43" xfId="1531"/>
    <cellStyle name="Финансовый 4 44" xfId="1327"/>
    <cellStyle name="Финансовый 4 45" xfId="1684"/>
    <cellStyle name="Финансовый 4 46" xfId="1459"/>
    <cellStyle name="Финансовый 4 47" xfId="1446"/>
    <cellStyle name="Финансовый 4 48" xfId="1757"/>
    <cellStyle name="Финансовый 4 49" xfId="1789"/>
    <cellStyle name="Финансовый 4 5" xfId="304"/>
    <cellStyle name="Финансовый 4 50" xfId="1715"/>
    <cellStyle name="Финансовый 4 51" xfId="1803"/>
    <cellStyle name="Финансовый 4 52" xfId="1600"/>
    <cellStyle name="Финансовый 4 53" xfId="1556"/>
    <cellStyle name="Финансовый 4 54" xfId="1632"/>
    <cellStyle name="Финансовый 4 55" xfId="1546"/>
    <cellStyle name="Финансовый 4 56" xfId="1522"/>
    <cellStyle name="Финансовый 4 57" xfId="1665"/>
    <cellStyle name="Финансовый 4 58" xfId="1388"/>
    <cellStyle name="Финансовый 4 59" xfId="1855"/>
    <cellStyle name="Финансовый 4 6" xfId="287"/>
    <cellStyle name="Финансовый 4 6 2" xfId="4455"/>
    <cellStyle name="Финансовый 4 6 2 2" xfId="4456"/>
    <cellStyle name="Финансовый 4 6 3" xfId="4457"/>
    <cellStyle name="Финансовый 4 6 4" xfId="4458"/>
    <cellStyle name="Финансовый 4 6 5" xfId="4459"/>
    <cellStyle name="Финансовый 4 60" xfId="1865"/>
    <cellStyle name="Финансовый 4 61" xfId="1880"/>
    <cellStyle name="Финансовый 4 62" xfId="1894"/>
    <cellStyle name="Финансовый 4 63" xfId="1909"/>
    <cellStyle name="Финансовый 4 64" xfId="1923"/>
    <cellStyle name="Финансовый 4 65" xfId="1937"/>
    <cellStyle name="Финансовый 4 66" xfId="1951"/>
    <cellStyle name="Финансовый 4 67" xfId="1965"/>
    <cellStyle name="Финансовый 4 68" xfId="1979"/>
    <cellStyle name="Финансовый 4 69" xfId="1992"/>
    <cellStyle name="Финансовый 4 7" xfId="423"/>
    <cellStyle name="Финансовый 4 7 2" xfId="458"/>
    <cellStyle name="Финансовый 4 7 3" xfId="512"/>
    <cellStyle name="Финансовый 4 70" xfId="1997"/>
    <cellStyle name="Финансовый 4 71" xfId="2020"/>
    <cellStyle name="Финансовый 4 72" xfId="2034"/>
    <cellStyle name="Финансовый 4 73" xfId="2048"/>
    <cellStyle name="Финансовый 4 74" xfId="2062"/>
    <cellStyle name="Финансовый 4 75" xfId="2076"/>
    <cellStyle name="Финансовый 4 76" xfId="2090"/>
    <cellStyle name="Финансовый 4 77" xfId="2104"/>
    <cellStyle name="Финансовый 4 78" xfId="2118"/>
    <cellStyle name="Финансовый 4 79" xfId="2132"/>
    <cellStyle name="Финансовый 4 8" xfId="539"/>
    <cellStyle name="Финансовый 4 80" xfId="2146"/>
    <cellStyle name="Финансовый 4 81" xfId="2160"/>
    <cellStyle name="Финансовый 4 82" xfId="2174"/>
    <cellStyle name="Финансовый 4 83" xfId="2188"/>
    <cellStyle name="Финансовый 4 84" xfId="2202"/>
    <cellStyle name="Финансовый 4 85" xfId="2216"/>
    <cellStyle name="Финансовый 4 86" xfId="2230"/>
    <cellStyle name="Финансовый 4 87" xfId="2244"/>
    <cellStyle name="Финансовый 4 88" xfId="2258"/>
    <cellStyle name="Финансовый 4 89" xfId="2272"/>
    <cellStyle name="Финансовый 4 9" xfId="171"/>
    <cellStyle name="Финансовый 4 9 2" xfId="3037"/>
    <cellStyle name="Финансовый 4 90" xfId="2286"/>
    <cellStyle name="Финансовый 4 91" xfId="2300"/>
    <cellStyle name="Финансовый 4 92" xfId="2314"/>
    <cellStyle name="Финансовый 4 93" xfId="2328"/>
    <cellStyle name="Финансовый 4 94" xfId="2342"/>
    <cellStyle name="Финансовый 4 95" xfId="2356"/>
    <cellStyle name="Финансовый 4 96" xfId="2370"/>
    <cellStyle name="Финансовый 4 97" xfId="2384"/>
    <cellStyle name="Финансовый 4 98" xfId="2398"/>
    <cellStyle name="Финансовый 4 99" xfId="2412"/>
    <cellStyle name="Финансовый 42" xfId="3005"/>
    <cellStyle name="Финансовый 5" xfId="97"/>
    <cellStyle name="Финансовый 5 10" xfId="816"/>
    <cellStyle name="Финансовый 5 11" xfId="819"/>
    <cellStyle name="Финансовый 5 12" xfId="821"/>
    <cellStyle name="Финансовый 5 13" xfId="888"/>
    <cellStyle name="Финансовый 5 14" xfId="1156"/>
    <cellStyle name="Финансовый 5 15" xfId="1003"/>
    <cellStyle name="Финансовый 5 16" xfId="1026"/>
    <cellStyle name="Финансовый 5 17" xfId="913"/>
    <cellStyle name="Финансовый 5 18" xfId="1108"/>
    <cellStyle name="Финансовый 5 19" xfId="968"/>
    <cellStyle name="Финансовый 5 2" xfId="222"/>
    <cellStyle name="Финансовый 5 2 10" xfId="908"/>
    <cellStyle name="Финансовый 5 2 10 2" xfId="4460"/>
    <cellStyle name="Финансовый 5 2 11" xfId="1082"/>
    <cellStyle name="Финансовый 5 2 11 2" xfId="4461"/>
    <cellStyle name="Финансовый 5 2 12" xfId="907"/>
    <cellStyle name="Финансовый 5 2 12 2" xfId="4462"/>
    <cellStyle name="Финансовый 5 2 13" xfId="895"/>
    <cellStyle name="Финансовый 5 2 13 2" xfId="4463"/>
    <cellStyle name="Финансовый 5 2 14" xfId="730"/>
    <cellStyle name="Финансовый 5 2 14 2" xfId="4464"/>
    <cellStyle name="Финансовый 5 2 15" xfId="833"/>
    <cellStyle name="Финансовый 5 2 15 2" xfId="4465"/>
    <cellStyle name="Финансовый 5 2 16" xfId="988"/>
    <cellStyle name="Финансовый 5 2 16 2" xfId="4466"/>
    <cellStyle name="Финансовый 5 2 17" xfId="1049"/>
    <cellStyle name="Финансовый 5 2 17 2" xfId="4467"/>
    <cellStyle name="Финансовый 5 2 18" xfId="1236"/>
    <cellStyle name="Финансовый 5 2 18 2" xfId="4468"/>
    <cellStyle name="Финансовый 5 2 19" xfId="844"/>
    <cellStyle name="Финансовый 5 2 19 2" xfId="4469"/>
    <cellStyle name="Финансовый 5 2 2" xfId="250"/>
    <cellStyle name="Финансовый 5 2 2 10" xfId="940"/>
    <cellStyle name="Финансовый 5 2 2 11" xfId="943"/>
    <cellStyle name="Финансовый 5 2 2 12" xfId="771"/>
    <cellStyle name="Финансовый 5 2 2 13" xfId="884"/>
    <cellStyle name="Финансовый 5 2 2 14" xfId="985"/>
    <cellStyle name="Финансовый 5 2 2 15" xfId="1133"/>
    <cellStyle name="Финансовый 5 2 2 16" xfId="892"/>
    <cellStyle name="Финансовый 5 2 2 17" xfId="1157"/>
    <cellStyle name="Финансовый 5 2 2 18" xfId="1025"/>
    <cellStyle name="Финансовый 5 2 2 19" xfId="1104"/>
    <cellStyle name="Финансовый 5 2 2 2" xfId="297"/>
    <cellStyle name="Финансовый 5 2 2 20" xfId="1081"/>
    <cellStyle name="Финансовый 5 2 2 21" xfId="917"/>
    <cellStyle name="Финансовый 5 2 2 22" xfId="1189"/>
    <cellStyle name="Финансовый 5 2 2 23" xfId="1225"/>
    <cellStyle name="Финансовый 5 2 2 24" xfId="1028"/>
    <cellStyle name="Финансовый 5 2 2 25" xfId="1051"/>
    <cellStyle name="Финансовый 5 2 2 26" xfId="830"/>
    <cellStyle name="Финансовый 5 2 2 27" xfId="1182"/>
    <cellStyle name="Финансовый 5 2 2 28" xfId="1125"/>
    <cellStyle name="Финансовый 5 2 2 29" xfId="1041"/>
    <cellStyle name="Финансовый 5 2 2 3" xfId="704"/>
    <cellStyle name="Финансовый 5 2 2 30" xfId="1177"/>
    <cellStyle name="Финансовый 5 2 2 31" xfId="1074"/>
    <cellStyle name="Финансовый 5 2 2 32" xfId="1479"/>
    <cellStyle name="Финансовый 5 2 2 33" xfId="1680"/>
    <cellStyle name="Финансовый 5 2 2 34" xfId="1345"/>
    <cellStyle name="Финансовый 5 2 2 35" xfId="1589"/>
    <cellStyle name="Финансовый 5 2 2 36" xfId="1462"/>
    <cellStyle name="Финансовый 5 2 2 37" xfId="1766"/>
    <cellStyle name="Финансовый 5 2 2 38" xfId="1428"/>
    <cellStyle name="Финансовый 5 2 2 39" xfId="1744"/>
    <cellStyle name="Финансовый 5 2 2 4" xfId="795"/>
    <cellStyle name="Финансовый 5 2 2 40" xfId="1444"/>
    <cellStyle name="Финансовый 5 2 2 41" xfId="1657"/>
    <cellStyle name="Финансовый 5 2 2 42" xfId="1492"/>
    <cellStyle name="Финансовый 5 2 2 43" xfId="1669"/>
    <cellStyle name="Финансовый 5 2 2 44" xfId="1679"/>
    <cellStyle name="Финансовый 5 2 2 45" xfId="1739"/>
    <cellStyle name="Финансовый 5 2 2 46" xfId="1765"/>
    <cellStyle name="Финансовый 5 2 2 47" xfId="1728"/>
    <cellStyle name="Финансовый 5 2 2 48" xfId="1523"/>
    <cellStyle name="Финансовый 5 2 2 49" xfId="1473"/>
    <cellStyle name="Финансовый 5 2 2 5" xfId="169"/>
    <cellStyle name="Финансовый 5 2 2 50" xfId="1700"/>
    <cellStyle name="Финансовый 5 2 2 51" xfId="1692"/>
    <cellStyle name="Финансовый 5 2 2 52" xfId="1452"/>
    <cellStyle name="Финансовый 5 2 2 53" xfId="2942"/>
    <cellStyle name="Финансовый 5 2 2 54" xfId="2991"/>
    <cellStyle name="Финансовый 5 2 2 55" xfId="2917"/>
    <cellStyle name="Финансовый 5 2 2 56" xfId="2979"/>
    <cellStyle name="Финансовый 5 2 2 57" xfId="3023"/>
    <cellStyle name="Финансовый 5 2 2 58" xfId="3055"/>
    <cellStyle name="Финансовый 5 2 2 58 2" xfId="4470"/>
    <cellStyle name="Финансовый 5 2 2 59" xfId="4471"/>
    <cellStyle name="Финансовый 5 2 2 59 2" xfId="4472"/>
    <cellStyle name="Финансовый 5 2 2 6" xfId="768"/>
    <cellStyle name="Финансовый 5 2 2 60" xfId="4473"/>
    <cellStyle name="Финансовый 5 2 2 7" xfId="694"/>
    <cellStyle name="Финансовый 5 2 2 8" xfId="752"/>
    <cellStyle name="Финансовый 5 2 2 9" xfId="107"/>
    <cellStyle name="Финансовый 5 2 20" xfId="826"/>
    <cellStyle name="Финансовый 5 2 20 2" xfId="4474"/>
    <cellStyle name="Финансовый 5 2 21" xfId="1164"/>
    <cellStyle name="Финансовый 5 2 21 2" xfId="4475"/>
    <cellStyle name="Финансовый 5 2 22" xfId="1063"/>
    <cellStyle name="Финансовый 5 2 22 2" xfId="4476"/>
    <cellStyle name="Финансовый 5 2 23" xfId="1187"/>
    <cellStyle name="Финансовый 5 2 23 2" xfId="4477"/>
    <cellStyle name="Финансовый 5 2 24" xfId="1229"/>
    <cellStyle name="Финансовый 5 2 24 2" xfId="4478"/>
    <cellStyle name="Финансовый 5 2 25" xfId="868"/>
    <cellStyle name="Финансовый 5 2 25 2" xfId="4479"/>
    <cellStyle name="Финансовый 5 2 26" xfId="925"/>
    <cellStyle name="Финансовый 5 2 26 2" xfId="4480"/>
    <cellStyle name="Финансовый 5 2 27" xfId="1247"/>
    <cellStyle name="Финансовый 5 2 27 2" xfId="4481"/>
    <cellStyle name="Финансовый 5 2 28" xfId="827"/>
    <cellStyle name="Финансовый 5 2 28 2" xfId="4482"/>
    <cellStyle name="Финансовый 5 2 29" xfId="1027"/>
    <cellStyle name="Финансовый 5 2 29 2" xfId="4483"/>
    <cellStyle name="Финансовый 5 2 3" xfId="688"/>
    <cellStyle name="Финансовый 5 2 3 2" xfId="4484"/>
    <cellStyle name="Финансовый 5 2 3 3" xfId="4485"/>
    <cellStyle name="Финансовый 5 2 30" xfId="1029"/>
    <cellStyle name="Финансовый 5 2 30 2" xfId="4486"/>
    <cellStyle name="Финансовый 5 2 31" xfId="840"/>
    <cellStyle name="Финансовый 5 2 31 2" xfId="4487"/>
    <cellStyle name="Финансовый 5 2 32" xfId="1449"/>
    <cellStyle name="Финансовый 5 2 32 2" xfId="4488"/>
    <cellStyle name="Финансовый 5 2 33" xfId="1685"/>
    <cellStyle name="Финансовый 5 2 33 2" xfId="4489"/>
    <cellStyle name="Финансовый 5 2 34" xfId="1342"/>
    <cellStyle name="Финансовый 5 2 34 2" xfId="4490"/>
    <cellStyle name="Финансовый 5 2 35" xfId="1565"/>
    <cellStyle name="Финансовый 5 2 35 2" xfId="4491"/>
    <cellStyle name="Финансовый 5 2 36" xfId="1430"/>
    <cellStyle name="Финансовый 5 2 36 2" xfId="4492"/>
    <cellStyle name="Финансовый 5 2 37" xfId="1714"/>
    <cellStyle name="Финансовый 5 2 37 2" xfId="4493"/>
    <cellStyle name="Финансовый 5 2 38" xfId="1604"/>
    <cellStyle name="Финансовый 5 2 38 2" xfId="4494"/>
    <cellStyle name="Финансовый 5 2 39" xfId="1335"/>
    <cellStyle name="Финансовый 5 2 39 2" xfId="4495"/>
    <cellStyle name="Финансовый 5 2 4" xfId="798"/>
    <cellStyle name="Финансовый 5 2 4 2" xfId="4496"/>
    <cellStyle name="Финансовый 5 2 4 3" xfId="4497"/>
    <cellStyle name="Финансовый 5 2 40" xfId="1635"/>
    <cellStyle name="Финансовый 5 2 40 2" xfId="4498"/>
    <cellStyle name="Финансовый 5 2 41" xfId="1751"/>
    <cellStyle name="Финансовый 5 2 41 2" xfId="4499"/>
    <cellStyle name="Финансовый 5 2 42" xfId="1381"/>
    <cellStyle name="Финансовый 5 2 42 2" xfId="4500"/>
    <cellStyle name="Финансовый 5 2 43" xfId="1549"/>
    <cellStyle name="Финансовый 5 2 43 2" xfId="4501"/>
    <cellStyle name="Финансовый 5 2 44" xfId="1798"/>
    <cellStyle name="Финансовый 5 2 44 2" xfId="4502"/>
    <cellStyle name="Финансовый 5 2 45" xfId="1414"/>
    <cellStyle name="Финансовый 5 2 45 2" xfId="4503"/>
    <cellStyle name="Финансовый 5 2 46" xfId="1409"/>
    <cellStyle name="Финансовый 5 2 46 2" xfId="4504"/>
    <cellStyle name="Финансовый 5 2 47" xfId="1755"/>
    <cellStyle name="Финансовый 5 2 47 2" xfId="4505"/>
    <cellStyle name="Финансовый 5 2 48" xfId="1394"/>
    <cellStyle name="Финансовый 5 2 48 2" xfId="4506"/>
    <cellStyle name="Финансовый 5 2 49" xfId="1511"/>
    <cellStyle name="Финансовый 5 2 49 2" xfId="4507"/>
    <cellStyle name="Финансовый 5 2 5" xfId="402"/>
    <cellStyle name="Финансовый 5 2 5 2" xfId="4508"/>
    <cellStyle name="Финансовый 5 2 5 3" xfId="4509"/>
    <cellStyle name="Финансовый 5 2 50" xfId="1754"/>
    <cellStyle name="Финансовый 5 2 50 2" xfId="4510"/>
    <cellStyle name="Финансовый 5 2 51" xfId="1776"/>
    <cellStyle name="Финансовый 5 2 51 2" xfId="4511"/>
    <cellStyle name="Финансовый 5 2 52" xfId="1420"/>
    <cellStyle name="Финансовый 5 2 52 2" xfId="4512"/>
    <cellStyle name="Финансовый 5 2 53" xfId="2934"/>
    <cellStyle name="Финансовый 5 2 53 2" xfId="4513"/>
    <cellStyle name="Финансовый 5 2 54" xfId="2993"/>
    <cellStyle name="Финансовый 5 2 54 2" xfId="4514"/>
    <cellStyle name="Финансовый 5 2 55" xfId="2915"/>
    <cellStyle name="Финансовый 5 2 55 2" xfId="4515"/>
    <cellStyle name="Финансовый 5 2 56" xfId="2971"/>
    <cellStyle name="Финансовый 5 2 56 2" xfId="4516"/>
    <cellStyle name="Финансовый 5 2 57" xfId="3020"/>
    <cellStyle name="Финансовый 5 2 57 2" xfId="4517"/>
    <cellStyle name="Финансовый 5 2 58" xfId="4518"/>
    <cellStyle name="Финансовый 5 2 59" xfId="4519"/>
    <cellStyle name="Финансовый 5 2 6" xfId="753"/>
    <cellStyle name="Финансовый 5 2 6 2" xfId="4520"/>
    <cellStyle name="Финансовый 5 2 7" xfId="676"/>
    <cellStyle name="Финансовый 5 2 7 2" xfId="4521"/>
    <cellStyle name="Финансовый 5 2 8" xfId="690"/>
    <cellStyle name="Финансовый 5 2 8 2" xfId="4522"/>
    <cellStyle name="Финансовый 5 2 9" xfId="775"/>
    <cellStyle name="Финансовый 5 2 9 2" xfId="4523"/>
    <cellStyle name="Финансовый 5 20" xfId="921"/>
    <cellStyle name="Финансовый 5 21" xfId="918"/>
    <cellStyle name="Финансовый 5 22" xfId="1262"/>
    <cellStyle name="Финансовый 5 23" xfId="1272"/>
    <cellStyle name="Финансовый 5 24" xfId="1280"/>
    <cellStyle name="Финансовый 5 25" xfId="1288"/>
    <cellStyle name="Финансовый 5 26" xfId="1296"/>
    <cellStyle name="Финансовый 5 27" xfId="1302"/>
    <cellStyle name="Финансовый 5 28" xfId="1307"/>
    <cellStyle name="Финансовый 5 29" xfId="1311"/>
    <cellStyle name="Финансовый 5 3" xfId="324"/>
    <cellStyle name="Финансовый 5 30" xfId="1315"/>
    <cellStyle name="Финансовый 5 31" xfId="1317"/>
    <cellStyle name="Финансовый 5 32" xfId="1319"/>
    <cellStyle name="Финансовый 5 33" xfId="1321"/>
    <cellStyle name="Финансовый 5 34" xfId="1323"/>
    <cellStyle name="Финансовый 5 35" xfId="1429"/>
    <cellStyle name="Финансовый 5 36" xfId="1494"/>
    <cellStyle name="Финансовый 5 37" xfId="1706"/>
    <cellStyle name="Финансовый 5 38" xfId="1722"/>
    <cellStyle name="Финансовый 5 39" xfId="1735"/>
    <cellStyle name="Финансовый 5 4" xfId="322"/>
    <cellStyle name="Финансовый 5 4 2" xfId="4524"/>
    <cellStyle name="Финансовый 5 4 2 2" xfId="4525"/>
    <cellStyle name="Финансовый 5 4 3" xfId="4526"/>
    <cellStyle name="Финансовый 5 4 4" xfId="4527"/>
    <cellStyle name="Финансовый 5 4 5" xfId="4528"/>
    <cellStyle name="Финансовый 5 40" xfId="1419"/>
    <cellStyle name="Финансовый 5 41" xfId="1758"/>
    <cellStyle name="Финансовый 5 42" xfId="1779"/>
    <cellStyle name="Финансовый 5 43" xfId="1564"/>
    <cellStyle name="Финансовый 5 44" xfId="1466"/>
    <cellStyle name="Финансовый 5 45" xfId="1809"/>
    <cellStyle name="Финансовый 5 46" xfId="1818"/>
    <cellStyle name="Финансовый 5 47" xfId="1827"/>
    <cellStyle name="Финансовый 5 48" xfId="1834"/>
    <cellStyle name="Финансовый 5 49" xfId="1841"/>
    <cellStyle name="Финансовый 5 5" xfId="302"/>
    <cellStyle name="Финансовый 5 50" xfId="1845"/>
    <cellStyle name="Финансовый 5 51" xfId="1849"/>
    <cellStyle name="Финансовый 5 52" xfId="1851"/>
    <cellStyle name="Финансовый 5 53" xfId="1853"/>
    <cellStyle name="Финансовый 5 54" xfId="1857"/>
    <cellStyle name="Финансовый 5 55" xfId="1861"/>
    <cellStyle name="Финансовый 5 56" xfId="2929"/>
    <cellStyle name="Финансовый 5 57" xfId="2946"/>
    <cellStyle name="Финансовый 5 58" xfId="2998"/>
    <cellStyle name="Финансовый 5 59" xfId="3000"/>
    <cellStyle name="Финансовый 5 6" xfId="675"/>
    <cellStyle name="Финансовый 5 60" xfId="3019"/>
    <cellStyle name="Финансовый 5 61" xfId="4529"/>
    <cellStyle name="Финансовый 5 62" xfId="4530"/>
    <cellStyle name="Финансовый 5 7" xfId="712"/>
    <cellStyle name="Финансовый 5 8" xfId="809"/>
    <cellStyle name="Финансовый 5 9" xfId="812"/>
    <cellStyle name="Финансовый 6" xfId="3033"/>
    <cellStyle name="Финансовый 6 10" xfId="758"/>
    <cellStyle name="Финансовый 6 11" xfId="142"/>
    <cellStyle name="Финансовый 6 12" xfId="755"/>
    <cellStyle name="Финансовый 6 13" xfId="414"/>
    <cellStyle name="Финансовый 6 14" xfId="743"/>
    <cellStyle name="Финансовый 6 15" xfId="874"/>
    <cellStyle name="Финансовый 6 16" xfId="1057"/>
    <cellStyle name="Финансовый 6 17" xfId="815"/>
    <cellStyle name="Финансовый 6 18" xfId="1105"/>
    <cellStyle name="Финансовый 6 19" xfId="1102"/>
    <cellStyle name="Финансовый 6 2" xfId="201"/>
    <cellStyle name="Финансовый 6 2 10" xfId="956"/>
    <cellStyle name="Финансовый 6 2 11" xfId="1152"/>
    <cellStyle name="Финансовый 6 2 12" xfId="857"/>
    <cellStyle name="Финансовый 6 2 13" xfId="933"/>
    <cellStyle name="Финансовый 6 2 14" xfId="714"/>
    <cellStyle name="Финансовый 6 2 15" xfId="890"/>
    <cellStyle name="Финансовый 6 2 16" xfId="1121"/>
    <cellStyle name="Финансовый 6 2 17" xfId="1239"/>
    <cellStyle name="Финансовый 6 2 18" xfId="934"/>
    <cellStyle name="Финансовый 6 2 19" xfId="1201"/>
    <cellStyle name="Финансовый 6 2 2" xfId="323"/>
    <cellStyle name="Финансовый 6 2 20" xfId="891"/>
    <cellStyle name="Финансовый 6 2 21" xfId="1254"/>
    <cellStyle name="Финансовый 6 2 22" xfId="1034"/>
    <cellStyle name="Финансовый 6 2 23" xfId="990"/>
    <cellStyle name="Финансовый 6 2 24" xfId="936"/>
    <cellStyle name="Финансовый 6 2 25" xfId="1043"/>
    <cellStyle name="Финансовый 6 2 26" xfId="881"/>
    <cellStyle name="Финансовый 6 2 27" xfId="1263"/>
    <cellStyle name="Финансовый 6 2 28" xfId="1273"/>
    <cellStyle name="Финансовый 6 2 29" xfId="1281"/>
    <cellStyle name="Финансовый 6 2 3" xfId="715"/>
    <cellStyle name="Финансовый 6 2 30" xfId="1289"/>
    <cellStyle name="Финансовый 6 2 31" xfId="1297"/>
    <cellStyle name="Финансовый 6 2 32" xfId="1499"/>
    <cellStyle name="Финансовый 6 2 33" xfId="1521"/>
    <cellStyle name="Финансовый 6 2 34" xfId="1334"/>
    <cellStyle name="Финансовый 6 2 35" xfId="1500"/>
    <cellStyle name="Финансовый 6 2 36" xfId="1695"/>
    <cellStyle name="Финансовый 6 2 37" xfId="1616"/>
    <cellStyle name="Финансовый 6 2 38" xfId="1457"/>
    <cellStyle name="Финансовый 6 2 39" xfId="1637"/>
    <cellStyle name="Финансовый 6 2 4" xfId="729"/>
    <cellStyle name="Финансовый 6 2 40" xfId="1608"/>
    <cellStyle name="Финансовый 6 2 41" xfId="1417"/>
    <cellStyle name="Финансовый 6 2 42" xfId="1363"/>
    <cellStyle name="Финансовый 6 2 43" xfId="1553"/>
    <cellStyle name="Финансовый 6 2 44" xfId="1453"/>
    <cellStyle name="Финансовый 6 2 45" xfId="1361"/>
    <cellStyle name="Финансовый 6 2 46" xfId="1533"/>
    <cellStyle name="Финансовый 6 2 47" xfId="1443"/>
    <cellStyle name="Финансовый 6 2 48" xfId="1742"/>
    <cellStyle name="Финансовый 6 2 49" xfId="1376"/>
    <cellStyle name="Финансовый 6 2 5" xfId="138"/>
    <cellStyle name="Финансовый 6 2 50" xfId="1810"/>
    <cellStyle name="Финансовый 6 2 51" xfId="1819"/>
    <cellStyle name="Финансовый 6 2 52" xfId="1828"/>
    <cellStyle name="Финансовый 6 2 53" xfId="2947"/>
    <cellStyle name="Финансовый 6 2 54" xfId="2957"/>
    <cellStyle name="Финансовый 6 2 55" xfId="2908"/>
    <cellStyle name="Финансовый 6 2 56" xfId="2948"/>
    <cellStyle name="Финансовый 6 2 57" xfId="3024"/>
    <cellStyle name="Финансовый 6 2 58" xfId="3030"/>
    <cellStyle name="Финансовый 6 2 59" xfId="4531"/>
    <cellStyle name="Финансовый 6 2 6" xfId="716"/>
    <cellStyle name="Финансовый 6 2 60" xfId="4532"/>
    <cellStyle name="Финансовый 6 2 7" xfId="803"/>
    <cellStyle name="Финансовый 6 2 8" xfId="692"/>
    <cellStyle name="Финансовый 6 2 9" xfId="731"/>
    <cellStyle name="Финансовый 6 20" xfId="949"/>
    <cellStyle name="Финансовый 6 21" xfId="1192"/>
    <cellStyle name="Финансовый 6 22" xfId="966"/>
    <cellStyle name="Финансовый 6 23" xfId="1014"/>
    <cellStyle name="Финансовый 6 24" xfId="879"/>
    <cellStyle name="Финансовый 6 25" xfId="836"/>
    <cellStyle name="Финансовый 6 26" xfId="1137"/>
    <cellStyle name="Финансовый 6 27" xfId="901"/>
    <cellStyle name="Финансовый 6 28" xfId="851"/>
    <cellStyle name="Финансовый 6 29" xfId="1184"/>
    <cellStyle name="Финансовый 6 3" xfId="299"/>
    <cellStyle name="Финансовый 6 30" xfId="938"/>
    <cellStyle name="Финансовый 6 31" xfId="875"/>
    <cellStyle name="Финансовый 6 32" xfId="1103"/>
    <cellStyle name="Финансовый 6 33" xfId="944"/>
    <cellStyle name="Финансовый 6 34" xfId="847"/>
    <cellStyle name="Финансовый 6 35" xfId="1176"/>
    <cellStyle name="Финансовый 6 36" xfId="1044"/>
    <cellStyle name="Финансовый 6 37" xfId="1413"/>
    <cellStyle name="Финансовый 6 38" xfId="1651"/>
    <cellStyle name="Финансовый 6 39" xfId="1572"/>
    <cellStyle name="Финансовый 6 4" xfId="340"/>
    <cellStyle name="Финансовый 6 40" xfId="1365"/>
    <cellStyle name="Финансовый 6 41" xfId="1568"/>
    <cellStyle name="Финансовый 6 42" xfId="1634"/>
    <cellStyle name="Финансовый 6 43" xfId="1690"/>
    <cellStyle name="Финансовый 6 44" xfId="1681"/>
    <cellStyle name="Финансовый 6 45" xfId="1660"/>
    <cellStyle name="Финансовый 6 46" xfId="1764"/>
    <cellStyle name="Финансовый 6 47" xfId="1425"/>
    <cellStyle name="Финансовый 6 48" xfId="1393"/>
    <cellStyle name="Финансовый 6 49" xfId="1475"/>
    <cellStyle name="Финансовый 6 5" xfId="310"/>
    <cellStyle name="Финансовый 6 50" xfId="1354"/>
    <cellStyle name="Финансовый 6 51" xfId="1653"/>
    <cellStyle name="Финансовый 6 52" xfId="1667"/>
    <cellStyle name="Финансовый 6 53" xfId="1332"/>
    <cellStyle name="Финансовый 6 54" xfId="1538"/>
    <cellStyle name="Финансовый 6 55" xfId="1726"/>
    <cellStyle name="Финансовый 6 56" xfId="1350"/>
    <cellStyle name="Финансовый 6 57" xfId="1493"/>
    <cellStyle name="Финансовый 6 58" xfId="2925"/>
    <cellStyle name="Финансовый 6 59" xfId="2987"/>
    <cellStyle name="Финансовый 6 6" xfId="343"/>
    <cellStyle name="Финансовый 6 6 2" xfId="4533"/>
    <cellStyle name="Финансовый 6 6 2 2" xfId="4534"/>
    <cellStyle name="Финансовый 6 6 3" xfId="4535"/>
    <cellStyle name="Финансовый 6 6 4" xfId="4536"/>
    <cellStyle name="Финансовый 6 6 5" xfId="4537"/>
    <cellStyle name="Финансовый 6 60" xfId="2973"/>
    <cellStyle name="Финансовый 6 61" xfId="2921"/>
    <cellStyle name="Финансовый 6 62" xfId="3016"/>
    <cellStyle name="Финансовый 6 63" xfId="4538"/>
    <cellStyle name="Финансовый 6 63 2" xfId="4539"/>
    <cellStyle name="Финансовый 6 64" xfId="4540"/>
    <cellStyle name="Финансовый 6 7" xfId="355"/>
    <cellStyle name="Финансовый 6 8" xfId="667"/>
    <cellStyle name="Финансовый 6 9" xfId="782"/>
    <cellStyle name="Финансовый 7" xfId="255"/>
    <cellStyle name="Финансовый 7 2" xfId="337"/>
    <cellStyle name="Финансовый 7 3" xfId="344"/>
    <cellStyle name="Финансовый 7 4" xfId="370"/>
    <cellStyle name="Финансовый 8" xfId="258"/>
    <cellStyle name="Финансовый 8 2" xfId="282"/>
    <cellStyle name="Финансовый 9" xfId="272"/>
    <cellStyle name="Финансовый 9 2" xfId="342"/>
    <cellStyle name="Фінансовий" xfId="1" builtinId="3"/>
    <cellStyle name="Хороший 2" xfId="94"/>
    <cellStyle name="Хороший 2 2" xfId="4541"/>
    <cellStyle name="Хороший 2 2 2" xfId="4542"/>
    <cellStyle name="Хороший 2 3" xfId="4543"/>
    <cellStyle name="Хороший 2 4" xfId="4544"/>
    <cellStyle name="Хороший 3" xfId="4545"/>
    <cellStyle name="Хороший 3 2" xfId="4546"/>
    <cellStyle name="Хороший 4" xfId="4547"/>
    <cellStyle name="Хороший 5" xfId="4548"/>
    <cellStyle name="Хороший 6" xfId="4549"/>
  </cellStyles>
  <dxfs count="0"/>
  <tableStyles count="0" defaultTableStyle="TableStyleMedium9" defaultPivotStyle="PivotStyleLight16"/>
  <colors>
    <mruColors>
      <color rgb="FFFFFF99"/>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813435</xdr:colOff>
      <xdr:row>0</xdr:row>
      <xdr:rowOff>171450</xdr:rowOff>
    </xdr:from>
    <xdr:to>
      <xdr:col>9</xdr:col>
      <xdr:colOff>1013460</xdr:colOff>
      <xdr:row>2</xdr:row>
      <xdr:rowOff>112395</xdr:rowOff>
    </xdr:to>
    <xdr:pic>
      <xdr:nvPicPr>
        <xdr:cNvPr id="2" name="Рисунок 1" descr="logo_fgv_2">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srcRect/>
        <a:stretch>
          <a:fillRect/>
        </a:stretch>
      </xdr:blipFill>
      <xdr:spPr bwMode="auto">
        <a:xfrm>
          <a:off x="10614660" y="171450"/>
          <a:ext cx="1238250" cy="28384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1050;&#1051;&#1054;\2020\&#1055;&#1088;&#1086;&#1087;&#1086;&#1079;&#1080;&#1094;&#1110;&#1103;%20&#8470;68__%20&#1087;&#1091;&#1083;&#1080;%20&#1092;&#1110;&#1079;&#1086;&#1089;&#1086;&#1073;&#1080;\&#1055;&#1091;&#1083;%20&#8470;%201%20&#1050;&#1088;&#1080;&#1084;\&#1055;&#1086;&#1087;&#1077;&#1088;&#1077;&#1076;&#1085;&#1110;%20&#1042;&#1055;&#1040;\&#1042;&#1055;&#1040;_&#1047;&#1110;&#1083;&#1100;&#1073;&#1077;&#1088;&#1074;&#1072;&#1088;&#1075;%20&#1054;.&#10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ПА"/>
      <sheetName val="ВПА_застава"/>
      <sheetName val="ВПА_порука"/>
      <sheetName val="Фото"/>
      <sheetName val="Журнал торгів"/>
      <sheetName val="Методологічні рекомендації"/>
      <sheetName val="ППА"/>
      <sheetName val="ППА_застава"/>
      <sheetName val="ППА_порук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0"/>
  <sheetViews>
    <sheetView tabSelected="1" zoomScale="90" zoomScaleNormal="90" workbookViewId="0">
      <selection sqref="A1:J1"/>
    </sheetView>
  </sheetViews>
  <sheetFormatPr defaultColWidth="8.85546875" defaultRowHeight="12" outlineLevelRow="2"/>
  <cols>
    <col min="1" max="1" width="32.42578125" style="2" customWidth="1"/>
    <col min="2" max="2" width="15.5703125" style="3" customWidth="1"/>
    <col min="3" max="3" width="16.7109375" style="21" customWidth="1"/>
    <col min="4" max="4" width="16.85546875" style="4" customWidth="1"/>
    <col min="5" max="5" width="15.5703125" style="4" customWidth="1"/>
    <col min="6" max="7" width="17.140625" style="4" customWidth="1"/>
    <col min="8" max="8" width="16.85546875" style="4" customWidth="1"/>
    <col min="9" max="10" width="15.5703125" style="4" customWidth="1"/>
    <col min="11" max="11" width="15.5703125" style="2" customWidth="1"/>
    <col min="12" max="12" width="14.7109375" style="2" customWidth="1"/>
    <col min="13" max="16384" width="8.85546875" style="2"/>
  </cols>
  <sheetData>
    <row r="1" spans="1:12" s="1" customFormat="1" ht="15">
      <c r="A1" s="210" t="s">
        <v>71</v>
      </c>
      <c r="B1" s="210"/>
      <c r="C1" s="210"/>
      <c r="D1" s="210"/>
      <c r="E1" s="210"/>
      <c r="F1" s="210"/>
      <c r="G1" s="210"/>
      <c r="H1" s="210"/>
      <c r="I1" s="210"/>
      <c r="J1" s="210"/>
    </row>
    <row r="4" spans="1:12" ht="12.75" thickBot="1"/>
    <row r="5" spans="1:12" s="5" customFormat="1" ht="11.45" customHeight="1" thickBot="1">
      <c r="A5" s="211" t="s">
        <v>62</v>
      </c>
      <c r="B5" s="213" t="s">
        <v>11</v>
      </c>
      <c r="C5" s="215" t="s">
        <v>1084</v>
      </c>
      <c r="D5" s="216"/>
      <c r="E5" s="216"/>
      <c r="F5" s="217"/>
      <c r="G5" s="218" t="s">
        <v>1</v>
      </c>
      <c r="H5" s="220" t="s">
        <v>69</v>
      </c>
      <c r="I5" s="222" t="s">
        <v>70</v>
      </c>
      <c r="J5" s="222" t="s">
        <v>72</v>
      </c>
      <c r="K5" s="222" t="s">
        <v>230</v>
      </c>
      <c r="L5" s="251" t="s">
        <v>1062</v>
      </c>
    </row>
    <row r="6" spans="1:12" s="6" customFormat="1" ht="34.5" thickBot="1">
      <c r="A6" s="212"/>
      <c r="B6" s="214"/>
      <c r="C6" s="206" t="s">
        <v>52</v>
      </c>
      <c r="D6" s="207" t="s">
        <v>53</v>
      </c>
      <c r="E6" s="208" t="s">
        <v>64</v>
      </c>
      <c r="F6" s="208" t="s">
        <v>0</v>
      </c>
      <c r="G6" s="219"/>
      <c r="H6" s="221"/>
      <c r="I6" s="223"/>
      <c r="J6" s="223"/>
      <c r="K6" s="223"/>
      <c r="L6" s="252"/>
    </row>
    <row r="7" spans="1:12" s="8" customFormat="1" ht="12.75" thickBot="1">
      <c r="A7" s="41" t="s">
        <v>214</v>
      </c>
      <c r="B7" s="7">
        <v>233</v>
      </c>
      <c r="C7" s="43">
        <v>869136146.82000005</v>
      </c>
      <c r="D7" s="43">
        <v>520836541.73000002</v>
      </c>
      <c r="E7" s="43">
        <v>13695693.189999999</v>
      </c>
      <c r="F7" s="43">
        <v>1403668381.74</v>
      </c>
      <c r="G7" s="42">
        <v>6024327.8200000003</v>
      </c>
      <c r="H7" s="44">
        <v>2509354.1800000002</v>
      </c>
      <c r="I7" s="44">
        <v>108445.93</v>
      </c>
      <c r="J7" s="44">
        <v>78627.5</v>
      </c>
      <c r="K7" s="143">
        <v>410783.4</v>
      </c>
      <c r="L7" s="144">
        <v>452776.8</v>
      </c>
    </row>
    <row r="8" spans="1:12" s="8" customFormat="1" ht="12.75" thickBot="1">
      <c r="A8" s="45" t="s">
        <v>59</v>
      </c>
      <c r="B8" s="7">
        <v>0</v>
      </c>
      <c r="C8" s="43">
        <v>0</v>
      </c>
      <c r="D8" s="43">
        <v>0</v>
      </c>
      <c r="E8" s="43">
        <v>0</v>
      </c>
      <c r="F8" s="43">
        <v>0</v>
      </c>
      <c r="G8" s="42" t="s">
        <v>216</v>
      </c>
      <c r="H8" s="44">
        <v>0</v>
      </c>
      <c r="I8" s="44">
        <v>0</v>
      </c>
      <c r="J8" s="44">
        <v>0</v>
      </c>
      <c r="K8" s="143">
        <v>0</v>
      </c>
      <c r="L8" s="144">
        <v>0</v>
      </c>
    </row>
    <row r="9" spans="1:12" s="8" customFormat="1" ht="12.75" thickBot="1">
      <c r="A9" s="46" t="s">
        <v>60</v>
      </c>
      <c r="B9" s="7">
        <v>0</v>
      </c>
      <c r="C9" s="43">
        <v>0</v>
      </c>
      <c r="D9" s="43">
        <v>0</v>
      </c>
      <c r="E9" s="43">
        <v>0</v>
      </c>
      <c r="F9" s="43">
        <v>0</v>
      </c>
      <c r="G9" s="42" t="s">
        <v>216</v>
      </c>
      <c r="H9" s="44">
        <v>0</v>
      </c>
      <c r="I9" s="44">
        <v>0</v>
      </c>
      <c r="J9" s="44">
        <v>0</v>
      </c>
      <c r="K9" s="145">
        <v>0</v>
      </c>
      <c r="L9" s="144">
        <v>0</v>
      </c>
    </row>
    <row r="10" spans="1:12" s="8" customFormat="1" ht="12.75" thickBot="1">
      <c r="A10" s="47" t="s">
        <v>5</v>
      </c>
      <c r="B10" s="9">
        <v>233</v>
      </c>
      <c r="C10" s="48">
        <v>869136146.82000005</v>
      </c>
      <c r="D10" s="48">
        <v>520836541.73000002</v>
      </c>
      <c r="E10" s="48">
        <v>13695693.189999999</v>
      </c>
      <c r="F10" s="48">
        <v>1403668381.74</v>
      </c>
      <c r="G10" s="48">
        <v>6024327.8200000003</v>
      </c>
      <c r="H10" s="146">
        <v>2509354.1800000002</v>
      </c>
      <c r="I10" s="147">
        <v>108445.93</v>
      </c>
      <c r="J10" s="148">
        <v>78627.5</v>
      </c>
      <c r="K10" s="149">
        <v>410783.4</v>
      </c>
      <c r="L10" s="150">
        <v>452776.8</v>
      </c>
    </row>
    <row r="11" spans="1:12" s="11" customFormat="1" ht="4.9000000000000004" customHeight="1" thickBot="1">
      <c r="A11" s="49"/>
      <c r="B11" s="10"/>
      <c r="C11" s="51"/>
      <c r="D11" s="52"/>
      <c r="E11" s="52"/>
      <c r="F11" s="50"/>
      <c r="G11" s="52"/>
      <c r="H11" s="50"/>
      <c r="I11" s="50"/>
      <c r="J11" s="50"/>
      <c r="K11" s="50"/>
      <c r="L11" s="53"/>
    </row>
    <row r="12" spans="1:12" s="12" customFormat="1" ht="12" customHeight="1" thickBot="1">
      <c r="A12" s="253" t="s">
        <v>61</v>
      </c>
      <c r="B12" s="254"/>
      <c r="C12" s="254"/>
      <c r="D12" s="254"/>
      <c r="E12" s="254"/>
      <c r="F12" s="254"/>
      <c r="G12" s="254"/>
      <c r="H12" s="254"/>
      <c r="I12" s="254"/>
      <c r="J12" s="254"/>
      <c r="K12" s="254"/>
      <c r="L12" s="115"/>
    </row>
    <row r="13" spans="1:12" s="11" customFormat="1" ht="4.9000000000000004" customHeight="1" thickBot="1">
      <c r="A13" s="49"/>
      <c r="B13" s="10"/>
      <c r="C13" s="51"/>
      <c r="D13" s="52"/>
      <c r="E13" s="52"/>
      <c r="F13" s="50"/>
      <c r="G13" s="52"/>
      <c r="H13" s="50"/>
      <c r="I13" s="50"/>
      <c r="J13" s="50"/>
      <c r="K13" s="141"/>
      <c r="L13" s="118"/>
    </row>
    <row r="14" spans="1:12" s="11" customFormat="1" ht="12.75" thickBot="1">
      <c r="A14" s="54" t="s">
        <v>6</v>
      </c>
      <c r="B14" s="22">
        <v>202</v>
      </c>
      <c r="C14" s="56">
        <v>783443899.11000001</v>
      </c>
      <c r="D14" s="57">
        <v>507112761.06</v>
      </c>
      <c r="E14" s="58">
        <v>13544310.73</v>
      </c>
      <c r="F14" s="58">
        <v>1304100970.9000001</v>
      </c>
      <c r="G14" s="55">
        <v>6455945.4000000004</v>
      </c>
      <c r="H14" s="59">
        <v>1176432.68</v>
      </c>
      <c r="I14" s="59">
        <v>105724.18</v>
      </c>
      <c r="J14" s="59">
        <v>70896.259999999995</v>
      </c>
      <c r="K14" s="58">
        <v>194187.63</v>
      </c>
      <c r="L14" s="60">
        <v>450925.8</v>
      </c>
    </row>
    <row r="15" spans="1:12" s="11" customFormat="1" ht="4.9000000000000004" customHeight="1" thickBot="1">
      <c r="A15" s="61"/>
      <c r="B15" s="13"/>
      <c r="C15" s="63"/>
      <c r="D15" s="64"/>
      <c r="E15" s="64"/>
      <c r="F15" s="62"/>
      <c r="G15" s="64"/>
      <c r="H15" s="62"/>
      <c r="I15" s="62"/>
      <c r="J15" s="62"/>
      <c r="K15" s="120"/>
      <c r="L15" s="114"/>
    </row>
    <row r="16" spans="1:12" s="12" customFormat="1" ht="12" customHeight="1" outlineLevel="1" thickBot="1">
      <c r="A16" s="253" t="s">
        <v>35</v>
      </c>
      <c r="B16" s="254"/>
      <c r="C16" s="254"/>
      <c r="D16" s="254"/>
      <c r="E16" s="254"/>
      <c r="F16" s="254"/>
      <c r="G16" s="254"/>
      <c r="H16" s="254"/>
      <c r="I16" s="254"/>
      <c r="J16" s="254"/>
      <c r="K16" s="254"/>
      <c r="L16" s="115"/>
    </row>
    <row r="17" spans="1:13" s="11" customFormat="1" ht="4.9000000000000004" customHeight="1" outlineLevel="1" thickBot="1">
      <c r="A17" s="121"/>
      <c r="B17" s="3"/>
      <c r="C17" s="122"/>
      <c r="D17" s="123"/>
      <c r="E17" s="123"/>
      <c r="F17" s="124"/>
      <c r="G17" s="123"/>
      <c r="H17" s="124"/>
      <c r="I17" s="124"/>
      <c r="J17" s="124"/>
      <c r="K17" s="142"/>
      <c r="L17" s="117"/>
    </row>
    <row r="18" spans="1:13" s="11" customFormat="1" ht="12" customHeight="1" outlineLevel="1">
      <c r="A18" s="66" t="s">
        <v>27</v>
      </c>
      <c r="B18" s="15">
        <v>202</v>
      </c>
      <c r="C18" s="68">
        <v>783443899.11000001</v>
      </c>
      <c r="D18" s="69">
        <v>507112761.06</v>
      </c>
      <c r="E18" s="70">
        <v>13544310.73</v>
      </c>
      <c r="F18" s="70">
        <v>1304100970.9000001</v>
      </c>
      <c r="G18" s="67">
        <v>6455945.4000000004</v>
      </c>
      <c r="H18" s="71">
        <v>1176432.68</v>
      </c>
      <c r="I18" s="71">
        <v>105724.18</v>
      </c>
      <c r="J18" s="71">
        <v>70896.259999999995</v>
      </c>
      <c r="K18" s="69">
        <v>194187.63</v>
      </c>
      <c r="L18" s="151">
        <v>450925.8</v>
      </c>
    </row>
    <row r="19" spans="1:13" s="11" customFormat="1" ht="12" customHeight="1" outlineLevel="2">
      <c r="A19" s="73" t="s">
        <v>25</v>
      </c>
      <c r="B19" s="16">
        <v>0</v>
      </c>
      <c r="C19" s="75">
        <v>0</v>
      </c>
      <c r="D19" s="76">
        <v>0</v>
      </c>
      <c r="E19" s="77">
        <v>0</v>
      </c>
      <c r="F19" s="77">
        <v>0</v>
      </c>
      <c r="G19" s="74" t="s">
        <v>216</v>
      </c>
      <c r="H19" s="78">
        <v>0</v>
      </c>
      <c r="I19" s="78">
        <v>0</v>
      </c>
      <c r="J19" s="78">
        <v>0</v>
      </c>
      <c r="K19" s="76">
        <v>0</v>
      </c>
      <c r="L19" s="152">
        <v>0</v>
      </c>
    </row>
    <row r="20" spans="1:13" s="11" customFormat="1" ht="12" customHeight="1" outlineLevel="2" thickBot="1">
      <c r="A20" s="79" t="s">
        <v>26</v>
      </c>
      <c r="B20" s="18">
        <v>202</v>
      </c>
      <c r="C20" s="81">
        <v>783443899.11000001</v>
      </c>
      <c r="D20" s="82">
        <v>507112761.06</v>
      </c>
      <c r="E20" s="83">
        <v>13544310.73</v>
      </c>
      <c r="F20" s="83">
        <v>1304100970.9000001</v>
      </c>
      <c r="G20" s="80">
        <v>6455945.4000000004</v>
      </c>
      <c r="H20" s="84">
        <v>1176432.68</v>
      </c>
      <c r="I20" s="84">
        <v>105724.18</v>
      </c>
      <c r="J20" s="84">
        <v>70896.259999999995</v>
      </c>
      <c r="K20" s="82">
        <v>194187.63</v>
      </c>
      <c r="L20" s="153">
        <v>450925.8</v>
      </c>
    </row>
    <row r="21" spans="1:13" s="11" customFormat="1" ht="4.9000000000000004" customHeight="1" outlineLevel="1" thickBot="1">
      <c r="A21" s="61"/>
      <c r="B21" s="13">
        <v>0</v>
      </c>
      <c r="C21" s="63">
        <v>0</v>
      </c>
      <c r="D21" s="64">
        <v>0</v>
      </c>
      <c r="E21" s="64">
        <v>0</v>
      </c>
      <c r="F21" s="62">
        <v>0</v>
      </c>
      <c r="G21" s="64">
        <v>0</v>
      </c>
      <c r="H21" s="62">
        <v>0</v>
      </c>
      <c r="I21" s="62">
        <v>0</v>
      </c>
      <c r="J21" s="62">
        <v>0</v>
      </c>
      <c r="K21" s="62">
        <v>0</v>
      </c>
      <c r="L21" s="53">
        <v>0</v>
      </c>
    </row>
    <row r="22" spans="1:13" s="11" customFormat="1" ht="12" customHeight="1" outlineLevel="1">
      <c r="A22" s="86" t="s">
        <v>73</v>
      </c>
      <c r="B22" s="15">
        <v>202</v>
      </c>
      <c r="C22" s="68">
        <v>783443899.11000001</v>
      </c>
      <c r="D22" s="69">
        <v>507112761.06</v>
      </c>
      <c r="E22" s="70">
        <v>13544310.73</v>
      </c>
      <c r="F22" s="70">
        <v>1304100970.9000001</v>
      </c>
      <c r="G22" s="67">
        <v>6455945.4000000004</v>
      </c>
      <c r="H22" s="71">
        <v>1176432.68</v>
      </c>
      <c r="I22" s="71">
        <v>105724.18</v>
      </c>
      <c r="J22" s="71">
        <v>70896.259999999995</v>
      </c>
      <c r="K22" s="69">
        <v>194187.63</v>
      </c>
      <c r="L22" s="151">
        <v>450925.8</v>
      </c>
    </row>
    <row r="23" spans="1:13" s="17" customFormat="1" ht="11.25" customHeight="1" outlineLevel="2">
      <c r="A23" s="73" t="s">
        <v>74</v>
      </c>
      <c r="B23" s="16">
        <v>198</v>
      </c>
      <c r="C23" s="75">
        <v>775123087.69000006</v>
      </c>
      <c r="D23" s="76">
        <v>505509330.25</v>
      </c>
      <c r="E23" s="77">
        <v>13544310.73</v>
      </c>
      <c r="F23" s="77">
        <v>1294176728.6700001</v>
      </c>
      <c r="G23" s="74">
        <v>6536246.0999999996</v>
      </c>
      <c r="H23" s="78">
        <v>1176432.68</v>
      </c>
      <c r="I23" s="78">
        <v>105724.18</v>
      </c>
      <c r="J23" s="78">
        <v>70896.259999999995</v>
      </c>
      <c r="K23" s="76">
        <v>194187.63</v>
      </c>
      <c r="L23" s="152">
        <v>450925.8</v>
      </c>
    </row>
    <row r="24" spans="1:13" s="17" customFormat="1" ht="12" customHeight="1" outlineLevel="2" thickBot="1">
      <c r="A24" s="79" t="s">
        <v>75</v>
      </c>
      <c r="B24" s="18">
        <v>4</v>
      </c>
      <c r="C24" s="81">
        <v>8320811.4199999999</v>
      </c>
      <c r="D24" s="82">
        <v>1603430.81</v>
      </c>
      <c r="E24" s="83">
        <v>0</v>
      </c>
      <c r="F24" s="83">
        <v>9924242.2300000004</v>
      </c>
      <c r="G24" s="80">
        <v>2481060.56</v>
      </c>
      <c r="H24" s="84">
        <v>0</v>
      </c>
      <c r="I24" s="84">
        <v>0</v>
      </c>
      <c r="J24" s="84">
        <v>0</v>
      </c>
      <c r="K24" s="82">
        <v>0</v>
      </c>
      <c r="L24" s="153">
        <v>0</v>
      </c>
    </row>
    <row r="25" spans="1:13" s="11" customFormat="1" ht="4.9000000000000004" customHeight="1" outlineLevel="1" thickBot="1">
      <c r="A25" s="49"/>
      <c r="B25" s="10">
        <v>0</v>
      </c>
      <c r="C25" s="51">
        <v>0</v>
      </c>
      <c r="D25" s="52">
        <v>0</v>
      </c>
      <c r="E25" s="52">
        <v>0</v>
      </c>
      <c r="F25" s="50">
        <v>0</v>
      </c>
      <c r="G25" s="52">
        <v>0</v>
      </c>
      <c r="H25" s="50">
        <v>0</v>
      </c>
      <c r="I25" s="50">
        <v>0</v>
      </c>
      <c r="J25" s="50">
        <v>0</v>
      </c>
      <c r="K25" s="50">
        <v>0</v>
      </c>
      <c r="L25" s="53">
        <v>0</v>
      </c>
    </row>
    <row r="26" spans="1:13" s="11" customFormat="1" ht="12" customHeight="1" outlineLevel="1">
      <c r="A26" s="66" t="s">
        <v>18</v>
      </c>
      <c r="B26" s="15">
        <v>202</v>
      </c>
      <c r="C26" s="68">
        <v>783443899.11000001</v>
      </c>
      <c r="D26" s="69">
        <v>507112761.06</v>
      </c>
      <c r="E26" s="70">
        <v>13544310.73</v>
      </c>
      <c r="F26" s="70">
        <v>1304100970.9000001</v>
      </c>
      <c r="G26" s="67">
        <v>6455945.4000000004</v>
      </c>
      <c r="H26" s="71">
        <v>1176432.68</v>
      </c>
      <c r="I26" s="71">
        <v>105724.18</v>
      </c>
      <c r="J26" s="71">
        <v>70896.259999999995</v>
      </c>
      <c r="K26" s="69">
        <v>194187.63</v>
      </c>
      <c r="L26" s="151">
        <v>450925.8</v>
      </c>
    </row>
    <row r="27" spans="1:13" s="17" customFormat="1" ht="11.25" customHeight="1" outlineLevel="2">
      <c r="A27" s="73" t="s">
        <v>2</v>
      </c>
      <c r="B27" s="16">
        <v>178</v>
      </c>
      <c r="C27" s="75">
        <v>641305517.75999999</v>
      </c>
      <c r="D27" s="76">
        <v>464927873.13999999</v>
      </c>
      <c r="E27" s="77">
        <v>12857486.73</v>
      </c>
      <c r="F27" s="77">
        <v>1119090877.6300001</v>
      </c>
      <c r="G27" s="74">
        <v>6287027.4000000004</v>
      </c>
      <c r="H27" s="78">
        <v>1170449.25</v>
      </c>
      <c r="I27" s="78">
        <v>100760.46</v>
      </c>
      <c r="J27" s="78">
        <v>66427.5</v>
      </c>
      <c r="K27" s="76">
        <v>182021.55</v>
      </c>
      <c r="L27" s="152">
        <v>443930.12</v>
      </c>
    </row>
    <row r="28" spans="1:13" s="17" customFormat="1" ht="11.25" customHeight="1" outlineLevel="2">
      <c r="A28" s="73" t="s">
        <v>4</v>
      </c>
      <c r="B28" s="16">
        <v>3</v>
      </c>
      <c r="C28" s="75">
        <v>73470913.180000007</v>
      </c>
      <c r="D28" s="76">
        <v>14801963.75</v>
      </c>
      <c r="E28" s="77">
        <v>0</v>
      </c>
      <c r="F28" s="77">
        <v>88272876.930000007</v>
      </c>
      <c r="G28" s="74">
        <v>29424292.309999999</v>
      </c>
      <c r="H28" s="78">
        <v>0</v>
      </c>
      <c r="I28" s="78">
        <v>0</v>
      </c>
      <c r="J28" s="78">
        <v>0</v>
      </c>
      <c r="K28" s="76">
        <v>0</v>
      </c>
      <c r="L28" s="152">
        <v>0</v>
      </c>
    </row>
    <row r="29" spans="1:13" s="17" customFormat="1" ht="12" customHeight="1" outlineLevel="2">
      <c r="A29" s="87" t="s">
        <v>3</v>
      </c>
      <c r="B29" s="19">
        <v>21</v>
      </c>
      <c r="C29" s="89">
        <v>68667468.170000002</v>
      </c>
      <c r="D29" s="90">
        <v>27382924.170000002</v>
      </c>
      <c r="E29" s="91">
        <v>686824</v>
      </c>
      <c r="F29" s="91">
        <v>96737216.340000004</v>
      </c>
      <c r="G29" s="88">
        <v>4606534.1100000003</v>
      </c>
      <c r="H29" s="92">
        <v>5983.43</v>
      </c>
      <c r="I29" s="92">
        <v>4963.72</v>
      </c>
      <c r="J29" s="92">
        <v>4468.76</v>
      </c>
      <c r="K29" s="90">
        <v>12166.08</v>
      </c>
      <c r="L29" s="154">
        <v>6995.68</v>
      </c>
      <c r="M29" s="11"/>
    </row>
    <row r="30" spans="1:13" s="17" customFormat="1" ht="12.75" customHeight="1" outlineLevel="2" thickBot="1">
      <c r="A30" s="87" t="s">
        <v>14</v>
      </c>
      <c r="B30" s="18">
        <v>0</v>
      </c>
      <c r="C30" s="89">
        <v>0</v>
      </c>
      <c r="D30" s="90">
        <v>0</v>
      </c>
      <c r="E30" s="91">
        <v>0</v>
      </c>
      <c r="F30" s="91">
        <v>0</v>
      </c>
      <c r="G30" s="80" t="s">
        <v>216</v>
      </c>
      <c r="H30" s="84">
        <v>0</v>
      </c>
      <c r="I30" s="84">
        <v>0</v>
      </c>
      <c r="J30" s="84">
        <v>0</v>
      </c>
      <c r="K30" s="82">
        <v>0</v>
      </c>
      <c r="L30" s="153">
        <v>0</v>
      </c>
      <c r="M30" s="11"/>
    </row>
    <row r="31" spans="1:13" ht="4.9000000000000004" customHeight="1" outlineLevel="1" thickBot="1">
      <c r="A31" s="49"/>
      <c r="B31" s="10">
        <v>0</v>
      </c>
      <c r="C31" s="51">
        <v>0</v>
      </c>
      <c r="D31" s="52">
        <v>0</v>
      </c>
      <c r="E31" s="52">
        <v>0</v>
      </c>
      <c r="F31" s="50">
        <v>0</v>
      </c>
      <c r="G31" s="52">
        <v>0</v>
      </c>
      <c r="H31" s="50">
        <v>0</v>
      </c>
      <c r="I31" s="50">
        <v>0</v>
      </c>
      <c r="J31" s="50">
        <v>0</v>
      </c>
      <c r="K31" s="50">
        <v>0</v>
      </c>
      <c r="L31" s="53">
        <v>0</v>
      </c>
    </row>
    <row r="32" spans="1:13" s="11" customFormat="1" ht="12" customHeight="1" outlineLevel="1">
      <c r="A32" s="66" t="s">
        <v>19</v>
      </c>
      <c r="B32" s="15">
        <v>202</v>
      </c>
      <c r="C32" s="68">
        <v>783443899.11000001</v>
      </c>
      <c r="D32" s="69">
        <v>507112761.06</v>
      </c>
      <c r="E32" s="70">
        <v>13544310.73</v>
      </c>
      <c r="F32" s="70">
        <v>1304100970.9000001</v>
      </c>
      <c r="G32" s="67">
        <v>6455945.4000000004</v>
      </c>
      <c r="H32" s="71">
        <v>1176432.68</v>
      </c>
      <c r="I32" s="71">
        <v>105724.18</v>
      </c>
      <c r="J32" s="71">
        <v>70896.259999999995</v>
      </c>
      <c r="K32" s="69">
        <v>194187.63</v>
      </c>
      <c r="L32" s="151">
        <v>450925.8</v>
      </c>
    </row>
    <row r="33" spans="1:12" s="17" customFormat="1" ht="11.25" customHeight="1" outlineLevel="2">
      <c r="A33" s="73" t="s">
        <v>12</v>
      </c>
      <c r="B33" s="16">
        <v>138</v>
      </c>
      <c r="C33" s="75">
        <v>375855010.05000001</v>
      </c>
      <c r="D33" s="76">
        <v>277185421.01999998</v>
      </c>
      <c r="E33" s="77">
        <v>7147623.2800000003</v>
      </c>
      <c r="F33" s="77">
        <v>660188054.35000002</v>
      </c>
      <c r="G33" s="74">
        <v>4783971.41</v>
      </c>
      <c r="H33" s="78">
        <v>167396.9</v>
      </c>
      <c r="I33" s="78">
        <v>99160.33</v>
      </c>
      <c r="J33" s="78">
        <v>62487.22</v>
      </c>
      <c r="K33" s="76">
        <v>185696.99</v>
      </c>
      <c r="L33" s="152">
        <v>449776.87</v>
      </c>
    </row>
    <row r="34" spans="1:12" s="17" customFormat="1" ht="11.25" customHeight="1" outlineLevel="2">
      <c r="A34" s="73" t="s">
        <v>13</v>
      </c>
      <c r="B34" s="16">
        <v>41</v>
      </c>
      <c r="C34" s="75">
        <v>232562882.03</v>
      </c>
      <c r="D34" s="76">
        <v>149901124.81</v>
      </c>
      <c r="E34" s="77">
        <v>4843837.66</v>
      </c>
      <c r="F34" s="77">
        <v>387307844.5</v>
      </c>
      <c r="G34" s="74">
        <v>9446532.7899999991</v>
      </c>
      <c r="H34" s="78">
        <v>55823.07</v>
      </c>
      <c r="I34" s="78">
        <v>6563.85</v>
      </c>
      <c r="J34" s="78">
        <v>7408.82</v>
      </c>
      <c r="K34" s="76">
        <v>8490.64</v>
      </c>
      <c r="L34" s="152">
        <v>1148.93</v>
      </c>
    </row>
    <row r="35" spans="1:12" s="17" customFormat="1" ht="11.25" customHeight="1" outlineLevel="2">
      <c r="A35" s="73" t="s">
        <v>54</v>
      </c>
      <c r="B35" s="16">
        <v>14</v>
      </c>
      <c r="C35" s="75">
        <v>133058459.93000001</v>
      </c>
      <c r="D35" s="76">
        <v>54068744.909999996</v>
      </c>
      <c r="E35" s="77">
        <v>1552849.79</v>
      </c>
      <c r="F35" s="77">
        <v>188680054.63</v>
      </c>
      <c r="G35" s="74">
        <v>13477146.76</v>
      </c>
      <c r="H35" s="78">
        <v>953212.71</v>
      </c>
      <c r="I35" s="78">
        <v>0</v>
      </c>
      <c r="J35" s="78">
        <v>1000.22</v>
      </c>
      <c r="K35" s="76">
        <v>0</v>
      </c>
      <c r="L35" s="152">
        <v>0</v>
      </c>
    </row>
    <row r="36" spans="1:12" s="17" customFormat="1" ht="12" customHeight="1" outlineLevel="2" thickBot="1">
      <c r="A36" s="79" t="s">
        <v>14</v>
      </c>
      <c r="B36" s="18">
        <v>9</v>
      </c>
      <c r="C36" s="81">
        <v>41967547.100000001</v>
      </c>
      <c r="D36" s="82">
        <v>25957470.32</v>
      </c>
      <c r="E36" s="83">
        <v>0</v>
      </c>
      <c r="F36" s="83">
        <v>67925017.420000002</v>
      </c>
      <c r="G36" s="80">
        <v>7547224.1600000001</v>
      </c>
      <c r="H36" s="84">
        <v>0</v>
      </c>
      <c r="I36" s="84">
        <v>0</v>
      </c>
      <c r="J36" s="84">
        <v>0</v>
      </c>
      <c r="K36" s="82">
        <v>0</v>
      </c>
      <c r="L36" s="153">
        <v>0</v>
      </c>
    </row>
    <row r="37" spans="1:12" s="11" customFormat="1" ht="4.9000000000000004" customHeight="1" outlineLevel="1" thickBot="1">
      <c r="A37" s="49"/>
      <c r="B37" s="10">
        <v>0</v>
      </c>
      <c r="C37" s="51">
        <v>0</v>
      </c>
      <c r="D37" s="52">
        <v>0</v>
      </c>
      <c r="E37" s="52">
        <v>0</v>
      </c>
      <c r="F37" s="50">
        <v>0</v>
      </c>
      <c r="G37" s="52">
        <v>0</v>
      </c>
      <c r="H37" s="50">
        <v>0</v>
      </c>
      <c r="I37" s="50">
        <v>0</v>
      </c>
      <c r="J37" s="50">
        <v>0</v>
      </c>
      <c r="K37" s="50">
        <v>0</v>
      </c>
      <c r="L37" s="53">
        <v>0</v>
      </c>
    </row>
    <row r="38" spans="1:12" s="11" customFormat="1" ht="12" customHeight="1" outlineLevel="1">
      <c r="A38" s="66" t="s">
        <v>58</v>
      </c>
      <c r="B38" s="15">
        <v>202</v>
      </c>
      <c r="C38" s="68">
        <v>783443899.11000001</v>
      </c>
      <c r="D38" s="69">
        <v>507112761.06</v>
      </c>
      <c r="E38" s="70">
        <v>13544310.73</v>
      </c>
      <c r="F38" s="70">
        <v>1304100970.9000001</v>
      </c>
      <c r="G38" s="67">
        <v>6455945.4000000004</v>
      </c>
      <c r="H38" s="71">
        <v>1176432.68</v>
      </c>
      <c r="I38" s="71">
        <v>105724.18</v>
      </c>
      <c r="J38" s="71">
        <v>139547.91</v>
      </c>
      <c r="K38" s="69">
        <v>284775.3</v>
      </c>
      <c r="L38" s="151">
        <v>887657.61</v>
      </c>
    </row>
    <row r="39" spans="1:12" s="17" customFormat="1" ht="11.25" customHeight="1" outlineLevel="2">
      <c r="A39" s="73" t="s">
        <v>25</v>
      </c>
      <c r="B39" s="16">
        <v>8</v>
      </c>
      <c r="C39" s="75">
        <v>16599653.449999999</v>
      </c>
      <c r="D39" s="76">
        <v>9801522.5700000003</v>
      </c>
      <c r="E39" s="77">
        <v>593666.21</v>
      </c>
      <c r="F39" s="77">
        <v>26994842.23</v>
      </c>
      <c r="G39" s="74">
        <v>3374355.28</v>
      </c>
      <c r="H39" s="78">
        <v>1388.29</v>
      </c>
      <c r="I39" s="78">
        <v>3757.55</v>
      </c>
      <c r="J39" s="78">
        <v>2244.61</v>
      </c>
      <c r="K39" s="76">
        <v>103599.96</v>
      </c>
      <c r="L39" s="152">
        <v>14193.99</v>
      </c>
    </row>
    <row r="40" spans="1:12" s="17" customFormat="1" ht="12" customHeight="1" outlineLevel="2" thickBot="1">
      <c r="A40" s="79" t="s">
        <v>26</v>
      </c>
      <c r="B40" s="18">
        <v>194</v>
      </c>
      <c r="C40" s="81">
        <v>766844245.65999997</v>
      </c>
      <c r="D40" s="82">
        <v>497311238.49000001</v>
      </c>
      <c r="E40" s="83">
        <v>12950644.52</v>
      </c>
      <c r="F40" s="83">
        <v>1277106128.6700001</v>
      </c>
      <c r="G40" s="80">
        <v>6583021.2800000003</v>
      </c>
      <c r="H40" s="84">
        <v>1175044.3899999999</v>
      </c>
      <c r="I40" s="84">
        <v>101966.63</v>
      </c>
      <c r="J40" s="84">
        <v>137303.29999999999</v>
      </c>
      <c r="K40" s="82">
        <v>181175.34</v>
      </c>
      <c r="L40" s="153">
        <v>873463.62</v>
      </c>
    </row>
    <row r="41" spans="1:12" s="11" customFormat="1" ht="4.9000000000000004" customHeight="1" outlineLevel="1" thickBot="1">
      <c r="A41" s="49"/>
      <c r="B41" s="10">
        <v>0</v>
      </c>
      <c r="C41" s="51">
        <v>0</v>
      </c>
      <c r="D41" s="52">
        <v>0</v>
      </c>
      <c r="E41" s="52">
        <v>0</v>
      </c>
      <c r="F41" s="50">
        <v>0</v>
      </c>
      <c r="G41" s="52">
        <v>0</v>
      </c>
      <c r="H41" s="50">
        <v>0</v>
      </c>
      <c r="I41" s="50">
        <v>0</v>
      </c>
      <c r="J41" s="50">
        <v>0</v>
      </c>
      <c r="K41" s="50">
        <v>0</v>
      </c>
      <c r="L41" s="53">
        <v>0</v>
      </c>
    </row>
    <row r="42" spans="1:12" s="11" customFormat="1" ht="12" customHeight="1" outlineLevel="1">
      <c r="A42" s="66" t="s">
        <v>20</v>
      </c>
      <c r="B42" s="15">
        <v>202</v>
      </c>
      <c r="C42" s="68">
        <v>783443899.11000001</v>
      </c>
      <c r="D42" s="69">
        <v>507112761.06</v>
      </c>
      <c r="E42" s="70">
        <v>13544310.73</v>
      </c>
      <c r="F42" s="70">
        <v>1304100970.9000001</v>
      </c>
      <c r="G42" s="67">
        <v>6455945.4000000004</v>
      </c>
      <c r="H42" s="71">
        <v>1176432.68</v>
      </c>
      <c r="I42" s="71">
        <v>105724.18</v>
      </c>
      <c r="J42" s="71">
        <v>70896.259999999995</v>
      </c>
      <c r="K42" s="69">
        <v>194187.63</v>
      </c>
      <c r="L42" s="151">
        <v>450925.8</v>
      </c>
    </row>
    <row r="43" spans="1:12" s="17" customFormat="1" ht="11.25" customHeight="1" outlineLevel="2">
      <c r="A43" s="73" t="s">
        <v>15</v>
      </c>
      <c r="B43" s="16">
        <v>25</v>
      </c>
      <c r="C43" s="75">
        <v>17490534.23</v>
      </c>
      <c r="D43" s="76">
        <v>10406650.9</v>
      </c>
      <c r="E43" s="77">
        <v>1016973.21</v>
      </c>
      <c r="F43" s="77">
        <v>28914158.34</v>
      </c>
      <c r="G43" s="74">
        <v>1156566.33</v>
      </c>
      <c r="H43" s="78">
        <v>0</v>
      </c>
      <c r="I43" s="78">
        <v>0</v>
      </c>
      <c r="J43" s="78">
        <v>0</v>
      </c>
      <c r="K43" s="76">
        <v>0</v>
      </c>
      <c r="L43" s="152">
        <v>0</v>
      </c>
    </row>
    <row r="44" spans="1:12" s="17" customFormat="1" ht="11.25" customHeight="1" outlineLevel="2">
      <c r="A44" s="73" t="s">
        <v>16</v>
      </c>
      <c r="B44" s="16">
        <v>53</v>
      </c>
      <c r="C44" s="75">
        <v>255414985.16999999</v>
      </c>
      <c r="D44" s="76">
        <v>148975343.69</v>
      </c>
      <c r="E44" s="77">
        <v>3614984.32</v>
      </c>
      <c r="F44" s="77">
        <v>408005313.18000001</v>
      </c>
      <c r="G44" s="74">
        <v>7698213.46</v>
      </c>
      <c r="H44" s="78">
        <v>954258.85</v>
      </c>
      <c r="I44" s="78">
        <v>0</v>
      </c>
      <c r="J44" s="78">
        <v>500.11</v>
      </c>
      <c r="K44" s="76">
        <v>0</v>
      </c>
      <c r="L44" s="152">
        <v>9226.84</v>
      </c>
    </row>
    <row r="45" spans="1:12" s="17" customFormat="1" ht="11.25" customHeight="1" outlineLevel="2">
      <c r="A45" s="73" t="s">
        <v>17</v>
      </c>
      <c r="B45" s="16">
        <v>104</v>
      </c>
      <c r="C45" s="75">
        <v>364229974.13999999</v>
      </c>
      <c r="D45" s="76">
        <v>216008745.53999999</v>
      </c>
      <c r="E45" s="77">
        <v>8268905.1799999997</v>
      </c>
      <c r="F45" s="77">
        <v>588507624.86000001</v>
      </c>
      <c r="G45" s="74">
        <v>5658727.1600000001</v>
      </c>
      <c r="H45" s="78">
        <v>217236.54</v>
      </c>
      <c r="I45" s="78">
        <v>93269.58</v>
      </c>
      <c r="J45" s="78">
        <v>57488.32</v>
      </c>
      <c r="K45" s="76">
        <v>71015.460000000006</v>
      </c>
      <c r="L45" s="152">
        <v>433779.94</v>
      </c>
    </row>
    <row r="46" spans="1:12" s="17" customFormat="1" ht="12" customHeight="1" outlineLevel="2" thickBot="1">
      <c r="A46" s="79" t="s">
        <v>14</v>
      </c>
      <c r="B46" s="18">
        <v>20</v>
      </c>
      <c r="C46" s="81">
        <v>146308405.56999999</v>
      </c>
      <c r="D46" s="82">
        <v>131722020.93000001</v>
      </c>
      <c r="E46" s="83">
        <v>643448.02</v>
      </c>
      <c r="F46" s="83">
        <v>278673874.51999998</v>
      </c>
      <c r="G46" s="80">
        <v>13933693.73</v>
      </c>
      <c r="H46" s="84">
        <v>4937.29</v>
      </c>
      <c r="I46" s="84">
        <v>12454.6</v>
      </c>
      <c r="J46" s="84">
        <v>12907.83</v>
      </c>
      <c r="K46" s="82">
        <v>123172.17</v>
      </c>
      <c r="L46" s="153">
        <v>7919.02</v>
      </c>
    </row>
    <row r="47" spans="1:12" s="11" customFormat="1" ht="4.9000000000000004" customHeight="1" outlineLevel="1" thickBot="1">
      <c r="A47" s="49"/>
      <c r="B47" s="10">
        <v>0</v>
      </c>
      <c r="C47" s="51">
        <v>0</v>
      </c>
      <c r="D47" s="52">
        <v>0</v>
      </c>
      <c r="E47" s="52">
        <v>0</v>
      </c>
      <c r="F47" s="50">
        <v>0</v>
      </c>
      <c r="G47" s="52">
        <v>0</v>
      </c>
      <c r="H47" s="50">
        <v>0</v>
      </c>
      <c r="I47" s="50">
        <v>0</v>
      </c>
      <c r="J47" s="50">
        <v>0</v>
      </c>
      <c r="K47" s="50">
        <v>0</v>
      </c>
      <c r="L47" s="53">
        <v>0</v>
      </c>
    </row>
    <row r="48" spans="1:12" s="11" customFormat="1" ht="12" customHeight="1" outlineLevel="1">
      <c r="A48" s="66" t="s">
        <v>30</v>
      </c>
      <c r="B48" s="15">
        <v>202</v>
      </c>
      <c r="C48" s="68">
        <v>783443899.11000001</v>
      </c>
      <c r="D48" s="69">
        <v>507112761.06</v>
      </c>
      <c r="E48" s="70">
        <v>13544310.73</v>
      </c>
      <c r="F48" s="70">
        <v>1304100970.9000001</v>
      </c>
      <c r="G48" s="67">
        <v>6455945.4000000004</v>
      </c>
      <c r="H48" s="71">
        <v>1176432.68</v>
      </c>
      <c r="I48" s="71">
        <v>105724.18</v>
      </c>
      <c r="J48" s="71">
        <v>70896.259999999995</v>
      </c>
      <c r="K48" s="70">
        <v>194187.63</v>
      </c>
      <c r="L48" s="72">
        <v>450925.8</v>
      </c>
    </row>
    <row r="49" spans="1:13" s="17" customFormat="1" ht="11.25" customHeight="1" outlineLevel="2">
      <c r="A49" s="73" t="s">
        <v>28</v>
      </c>
      <c r="B49" s="16">
        <v>1</v>
      </c>
      <c r="C49" s="75">
        <v>6937500</v>
      </c>
      <c r="D49" s="76">
        <v>1856536.88</v>
      </c>
      <c r="E49" s="77">
        <v>0</v>
      </c>
      <c r="F49" s="77">
        <v>8794036.8800000008</v>
      </c>
      <c r="G49" s="74">
        <v>8794036.8800000008</v>
      </c>
      <c r="H49" s="78">
        <v>0</v>
      </c>
      <c r="I49" s="78">
        <v>0</v>
      </c>
      <c r="J49" s="78">
        <v>0</v>
      </c>
      <c r="K49" s="76">
        <v>0</v>
      </c>
      <c r="L49" s="152">
        <v>0</v>
      </c>
    </row>
    <row r="50" spans="1:13" s="17" customFormat="1" ht="12" customHeight="1" outlineLevel="2">
      <c r="A50" s="73" t="s">
        <v>46</v>
      </c>
      <c r="B50" s="16">
        <v>200</v>
      </c>
      <c r="C50" s="75">
        <v>776462856.98000002</v>
      </c>
      <c r="D50" s="76">
        <v>505252992.00999999</v>
      </c>
      <c r="E50" s="77">
        <v>13544310.73</v>
      </c>
      <c r="F50" s="77">
        <v>1295260159.72</v>
      </c>
      <c r="G50" s="74">
        <v>6476300.7999999998</v>
      </c>
      <c r="H50" s="78">
        <v>1176432.68</v>
      </c>
      <c r="I50" s="78">
        <v>105724.18</v>
      </c>
      <c r="J50" s="78">
        <v>70896.259999999995</v>
      </c>
      <c r="K50" s="76">
        <v>194187.63</v>
      </c>
      <c r="L50" s="152">
        <v>450925.8</v>
      </c>
      <c r="M50" s="11"/>
    </row>
    <row r="51" spans="1:13" s="17" customFormat="1" ht="12.75" customHeight="1" outlineLevel="2" thickBot="1">
      <c r="A51" s="87" t="s">
        <v>29</v>
      </c>
      <c r="B51" s="18">
        <v>1</v>
      </c>
      <c r="C51" s="89">
        <v>43542.13</v>
      </c>
      <c r="D51" s="90">
        <v>3232.17</v>
      </c>
      <c r="E51" s="91">
        <v>0</v>
      </c>
      <c r="F51" s="91">
        <v>46774.3</v>
      </c>
      <c r="G51" s="80">
        <v>46774.3</v>
      </c>
      <c r="H51" s="84">
        <v>0</v>
      </c>
      <c r="I51" s="84">
        <v>0</v>
      </c>
      <c r="J51" s="84">
        <v>0</v>
      </c>
      <c r="K51" s="82">
        <v>0</v>
      </c>
      <c r="L51" s="153">
        <v>0</v>
      </c>
      <c r="M51" s="11"/>
    </row>
    <row r="52" spans="1:13" s="11" customFormat="1" ht="4.9000000000000004" customHeight="1" outlineLevel="1" thickBot="1">
      <c r="A52" s="49"/>
      <c r="B52" s="10">
        <v>0</v>
      </c>
      <c r="C52" s="51">
        <v>0</v>
      </c>
      <c r="D52" s="52">
        <v>0</v>
      </c>
      <c r="E52" s="52">
        <v>0</v>
      </c>
      <c r="F52" s="50">
        <v>0</v>
      </c>
      <c r="G52" s="52">
        <v>0</v>
      </c>
      <c r="H52" s="50">
        <v>0</v>
      </c>
      <c r="I52" s="50">
        <v>0</v>
      </c>
      <c r="J52" s="50">
        <v>0</v>
      </c>
      <c r="K52" s="50">
        <v>0</v>
      </c>
      <c r="L52" s="53">
        <v>0</v>
      </c>
    </row>
    <row r="53" spans="1:13" s="11" customFormat="1" ht="12" customHeight="1" outlineLevel="1">
      <c r="A53" s="66" t="s">
        <v>23</v>
      </c>
      <c r="B53" s="15">
        <v>202</v>
      </c>
      <c r="C53" s="68">
        <v>783443899.11000001</v>
      </c>
      <c r="D53" s="69">
        <v>507112761.06</v>
      </c>
      <c r="E53" s="70">
        <v>13544310.73</v>
      </c>
      <c r="F53" s="70">
        <v>1304100970.9000001</v>
      </c>
      <c r="G53" s="67">
        <v>6455945.4000000004</v>
      </c>
      <c r="H53" s="71">
        <v>1176432.68</v>
      </c>
      <c r="I53" s="71">
        <v>105724.18</v>
      </c>
      <c r="J53" s="71">
        <v>70896.259999999995</v>
      </c>
      <c r="K53" s="69">
        <v>194187.63</v>
      </c>
      <c r="L53" s="151">
        <v>450925.8</v>
      </c>
    </row>
    <row r="54" spans="1:13" s="17" customFormat="1" ht="12" customHeight="1" outlineLevel="2">
      <c r="A54" s="73" t="s">
        <v>22</v>
      </c>
      <c r="B54" s="16">
        <v>0</v>
      </c>
      <c r="C54" s="75">
        <v>0</v>
      </c>
      <c r="D54" s="76">
        <v>0</v>
      </c>
      <c r="E54" s="77">
        <v>0</v>
      </c>
      <c r="F54" s="77">
        <v>0</v>
      </c>
      <c r="G54" s="74" t="s">
        <v>216</v>
      </c>
      <c r="H54" s="78">
        <v>0</v>
      </c>
      <c r="I54" s="78">
        <v>0</v>
      </c>
      <c r="J54" s="78">
        <v>0</v>
      </c>
      <c r="K54" s="76">
        <v>0</v>
      </c>
      <c r="L54" s="152">
        <v>0</v>
      </c>
      <c r="M54" s="11"/>
    </row>
    <row r="55" spans="1:13" s="17" customFormat="1" ht="12.75" customHeight="1" outlineLevel="2" thickBot="1">
      <c r="A55" s="79" t="s">
        <v>21</v>
      </c>
      <c r="B55" s="18">
        <v>202</v>
      </c>
      <c r="C55" s="81">
        <v>783443899.11000001</v>
      </c>
      <c r="D55" s="82">
        <v>507112761.06</v>
      </c>
      <c r="E55" s="83">
        <v>13544310.73</v>
      </c>
      <c r="F55" s="83">
        <v>1304100970.9000001</v>
      </c>
      <c r="G55" s="80">
        <v>6455945.4000000004</v>
      </c>
      <c r="H55" s="84">
        <v>1176432.68</v>
      </c>
      <c r="I55" s="84">
        <v>105724.18</v>
      </c>
      <c r="J55" s="84">
        <v>70896.259999999995</v>
      </c>
      <c r="K55" s="82">
        <v>194187.63</v>
      </c>
      <c r="L55" s="153">
        <v>450925.8</v>
      </c>
      <c r="M55" s="11"/>
    </row>
    <row r="56" spans="1:13" s="11" customFormat="1" ht="4.9000000000000004" customHeight="1" outlineLevel="1" thickBot="1">
      <c r="A56" s="49"/>
      <c r="B56" s="10">
        <v>0</v>
      </c>
      <c r="C56" s="51">
        <v>0</v>
      </c>
      <c r="D56" s="52">
        <v>0</v>
      </c>
      <c r="E56" s="52">
        <v>0</v>
      </c>
      <c r="F56" s="50">
        <v>0</v>
      </c>
      <c r="G56" s="52">
        <v>0</v>
      </c>
      <c r="H56" s="50">
        <v>0</v>
      </c>
      <c r="I56" s="50">
        <v>0</v>
      </c>
      <c r="J56" s="50">
        <v>0</v>
      </c>
      <c r="K56" s="50">
        <v>0</v>
      </c>
      <c r="L56" s="53">
        <v>0</v>
      </c>
    </row>
    <row r="57" spans="1:13" s="11" customFormat="1" ht="12" customHeight="1" outlineLevel="1">
      <c r="A57" s="66" t="s">
        <v>8</v>
      </c>
      <c r="B57" s="15">
        <v>131</v>
      </c>
      <c r="C57" s="68">
        <v>367517926.36000001</v>
      </c>
      <c r="D57" s="69">
        <v>256759537.03</v>
      </c>
      <c r="E57" s="70">
        <v>10651894.119999999</v>
      </c>
      <c r="F57" s="70">
        <v>634929357.50999999</v>
      </c>
      <c r="G57" s="67">
        <v>4846788.99</v>
      </c>
      <c r="H57" s="71">
        <v>40569.22</v>
      </c>
      <c r="I57" s="71">
        <v>37068.47</v>
      </c>
      <c r="J57" s="71">
        <v>38585.58</v>
      </c>
      <c r="K57" s="69">
        <v>41942.9</v>
      </c>
      <c r="L57" s="151">
        <v>13750.97</v>
      </c>
    </row>
    <row r="58" spans="1:13" s="17" customFormat="1" ht="12" customHeight="1" outlineLevel="2">
      <c r="A58" s="73" t="s">
        <v>9</v>
      </c>
      <c r="B58" s="16">
        <v>15</v>
      </c>
      <c r="C58" s="75">
        <v>57639476.310000002</v>
      </c>
      <c r="D58" s="76">
        <v>15728885.17</v>
      </c>
      <c r="E58" s="77">
        <v>0</v>
      </c>
      <c r="F58" s="77">
        <v>73368361.480000004</v>
      </c>
      <c r="G58" s="74">
        <v>4891224.0999999996</v>
      </c>
      <c r="H58" s="78">
        <v>0</v>
      </c>
      <c r="I58" s="78">
        <v>0</v>
      </c>
      <c r="J58" s="78">
        <v>0</v>
      </c>
      <c r="K58" s="76">
        <v>0</v>
      </c>
      <c r="L58" s="152">
        <v>0</v>
      </c>
      <c r="M58" s="11"/>
    </row>
    <row r="59" spans="1:13" s="17" customFormat="1" ht="12" customHeight="1" outlineLevel="2" thickBot="1">
      <c r="A59" s="79" t="s">
        <v>24</v>
      </c>
      <c r="B59" s="18">
        <v>116</v>
      </c>
      <c r="C59" s="81">
        <v>309878450.05000001</v>
      </c>
      <c r="D59" s="82">
        <v>241030651.86000001</v>
      </c>
      <c r="E59" s="83">
        <v>10651894.119999999</v>
      </c>
      <c r="F59" s="83">
        <v>561560996.02999997</v>
      </c>
      <c r="G59" s="80">
        <v>4841043.07</v>
      </c>
      <c r="H59" s="84">
        <v>40569.22</v>
      </c>
      <c r="I59" s="84">
        <v>37068.47</v>
      </c>
      <c r="J59" s="84">
        <v>38585.58</v>
      </c>
      <c r="K59" s="82">
        <v>41942.9</v>
      </c>
      <c r="L59" s="153">
        <v>13750.97</v>
      </c>
    </row>
    <row r="60" spans="1:13" s="11" customFormat="1" ht="4.9000000000000004" customHeight="1" outlineLevel="1" thickBot="1">
      <c r="A60" s="49"/>
      <c r="B60" s="10">
        <v>0</v>
      </c>
      <c r="C60" s="51">
        <v>0</v>
      </c>
      <c r="D60" s="52">
        <v>0</v>
      </c>
      <c r="E60" s="52">
        <v>0</v>
      </c>
      <c r="F60" s="50">
        <v>0</v>
      </c>
      <c r="G60" s="52">
        <v>0</v>
      </c>
      <c r="H60" s="50">
        <v>0</v>
      </c>
      <c r="I60" s="50">
        <v>0</v>
      </c>
      <c r="J60" s="50">
        <v>0</v>
      </c>
      <c r="K60" s="50">
        <v>0</v>
      </c>
      <c r="L60" s="53">
        <v>0</v>
      </c>
    </row>
    <row r="61" spans="1:13" s="17" customFormat="1" ht="12" customHeight="1" outlineLevel="1">
      <c r="A61" s="66" t="s">
        <v>55</v>
      </c>
      <c r="B61" s="15">
        <v>74</v>
      </c>
      <c r="C61" s="68">
        <v>550322952.95000005</v>
      </c>
      <c r="D61" s="69">
        <v>243277622.12</v>
      </c>
      <c r="E61" s="70">
        <v>1211870.71</v>
      </c>
      <c r="F61" s="70">
        <v>794812445.77999997</v>
      </c>
      <c r="G61" s="67">
        <v>10740708.73</v>
      </c>
      <c r="H61" s="71">
        <v>1083217.71</v>
      </c>
      <c r="I61" s="71">
        <v>17418.32</v>
      </c>
      <c r="J61" s="71">
        <v>12344.67</v>
      </c>
      <c r="K61" s="69">
        <v>11895.75</v>
      </c>
      <c r="L61" s="151">
        <v>2297.86</v>
      </c>
      <c r="M61" s="11"/>
    </row>
    <row r="62" spans="1:13" s="17" customFormat="1" ht="12" customHeight="1" outlineLevel="2">
      <c r="A62" s="73" t="s">
        <v>56</v>
      </c>
      <c r="B62" s="16">
        <v>25</v>
      </c>
      <c r="C62" s="75">
        <v>357129324.60000002</v>
      </c>
      <c r="D62" s="76">
        <v>183335439.52000001</v>
      </c>
      <c r="E62" s="77">
        <v>0</v>
      </c>
      <c r="F62" s="77">
        <v>540464764.12</v>
      </c>
      <c r="G62" s="74">
        <v>21618590.559999999</v>
      </c>
      <c r="H62" s="78">
        <v>1078280.42</v>
      </c>
      <c r="I62" s="78">
        <v>12454.6</v>
      </c>
      <c r="J62" s="78">
        <v>7875.91</v>
      </c>
      <c r="K62" s="76">
        <v>6619.68</v>
      </c>
      <c r="L62" s="152">
        <v>1148.93</v>
      </c>
      <c r="M62" s="11"/>
    </row>
    <row r="63" spans="1:13" s="17" customFormat="1" ht="12" customHeight="1" outlineLevel="2">
      <c r="A63" s="73" t="s">
        <v>57</v>
      </c>
      <c r="B63" s="16">
        <v>49</v>
      </c>
      <c r="C63" s="75">
        <v>193193628.34999999</v>
      </c>
      <c r="D63" s="76">
        <v>59942182.600000001</v>
      </c>
      <c r="E63" s="77">
        <v>1211870.71</v>
      </c>
      <c r="F63" s="77">
        <v>254347681.66</v>
      </c>
      <c r="G63" s="74">
        <v>5190769.01</v>
      </c>
      <c r="H63" s="78">
        <v>4937.29</v>
      </c>
      <c r="I63" s="78">
        <v>4963.72</v>
      </c>
      <c r="J63" s="78">
        <v>4468.76</v>
      </c>
      <c r="K63" s="76">
        <v>5276.07</v>
      </c>
      <c r="L63" s="152">
        <v>1148.93</v>
      </c>
      <c r="M63" s="11"/>
    </row>
    <row r="64" spans="1:13" s="17" customFormat="1" ht="12.75" customHeight="1" outlineLevel="2" thickBot="1">
      <c r="A64" s="87" t="s">
        <v>14</v>
      </c>
      <c r="B64" s="18">
        <v>0</v>
      </c>
      <c r="C64" s="89">
        <v>0</v>
      </c>
      <c r="D64" s="90">
        <v>0</v>
      </c>
      <c r="E64" s="91">
        <v>0</v>
      </c>
      <c r="F64" s="91">
        <v>0</v>
      </c>
      <c r="G64" s="80" t="s">
        <v>216</v>
      </c>
      <c r="H64" s="84">
        <v>0</v>
      </c>
      <c r="I64" s="84">
        <v>0</v>
      </c>
      <c r="J64" s="84">
        <v>0</v>
      </c>
      <c r="K64" s="82">
        <v>0</v>
      </c>
      <c r="L64" s="153">
        <v>0</v>
      </c>
      <c r="M64" s="11"/>
    </row>
    <row r="65" spans="1:12" s="11" customFormat="1" ht="4.9000000000000004" customHeight="1" outlineLevel="1" thickBot="1">
      <c r="A65" s="49"/>
      <c r="B65" s="10"/>
      <c r="C65" s="51"/>
      <c r="D65" s="52"/>
      <c r="E65" s="52"/>
      <c r="F65" s="50"/>
      <c r="G65" s="52"/>
      <c r="H65" s="50"/>
      <c r="I65" s="50"/>
      <c r="J65" s="50"/>
      <c r="K65" s="50"/>
      <c r="L65" s="53"/>
    </row>
    <row r="66" spans="1:12" s="11" customFormat="1" ht="12.75" thickBot="1">
      <c r="A66" s="54" t="s">
        <v>47</v>
      </c>
      <c r="B66" s="22">
        <v>14</v>
      </c>
      <c r="C66" s="56">
        <v>5790143.4100000001</v>
      </c>
      <c r="D66" s="57">
        <v>2015946.02</v>
      </c>
      <c r="E66" s="58">
        <v>126922.4</v>
      </c>
      <c r="F66" s="58">
        <v>7933011.8300000001</v>
      </c>
      <c r="G66" s="55">
        <v>566643.69999999995</v>
      </c>
      <c r="H66" s="59">
        <v>0</v>
      </c>
      <c r="I66" s="59">
        <v>0</v>
      </c>
      <c r="J66" s="58">
        <v>0</v>
      </c>
      <c r="K66" s="57">
        <v>0</v>
      </c>
      <c r="L66" s="155">
        <v>0</v>
      </c>
    </row>
    <row r="67" spans="1:12" s="11" customFormat="1" ht="4.9000000000000004" customHeight="1" thickBot="1">
      <c r="A67" s="49"/>
      <c r="B67" s="10"/>
      <c r="C67" s="51"/>
      <c r="D67" s="52"/>
      <c r="E67" s="52"/>
      <c r="F67" s="50"/>
      <c r="G67" s="52"/>
      <c r="H67" s="50"/>
      <c r="I67" s="50"/>
      <c r="J67" s="50"/>
      <c r="K67" s="141"/>
      <c r="L67" s="114"/>
    </row>
    <row r="68" spans="1:12" s="11" customFormat="1" ht="15.75" customHeight="1" outlineLevel="1" thickBot="1">
      <c r="A68" s="253" t="s">
        <v>63</v>
      </c>
      <c r="B68" s="254"/>
      <c r="C68" s="254"/>
      <c r="D68" s="254"/>
      <c r="E68" s="254"/>
      <c r="F68" s="254"/>
      <c r="G68" s="254"/>
      <c r="H68" s="254"/>
      <c r="I68" s="254"/>
      <c r="J68" s="254"/>
      <c r="K68" s="254"/>
      <c r="L68" s="116"/>
    </row>
    <row r="69" spans="1:12" s="11" customFormat="1" ht="4.9000000000000004" customHeight="1" outlineLevel="1" thickBot="1">
      <c r="A69" s="61"/>
      <c r="B69" s="13"/>
      <c r="C69" s="63"/>
      <c r="D69" s="64"/>
      <c r="E69" s="64"/>
      <c r="F69" s="62"/>
      <c r="G69" s="64"/>
      <c r="H69" s="62"/>
      <c r="I69" s="62"/>
      <c r="J69" s="50"/>
      <c r="K69" s="141"/>
      <c r="L69" s="117"/>
    </row>
    <row r="70" spans="1:12" s="11" customFormat="1" ht="12" customHeight="1" outlineLevel="1">
      <c r="A70" s="66" t="s">
        <v>27</v>
      </c>
      <c r="B70" s="15">
        <v>14</v>
      </c>
      <c r="C70" s="68">
        <v>5790143.4100000001</v>
      </c>
      <c r="D70" s="69">
        <v>2015946.02</v>
      </c>
      <c r="E70" s="70">
        <v>126922.4</v>
      </c>
      <c r="F70" s="70">
        <v>7933011.8300000001</v>
      </c>
      <c r="G70" s="67">
        <v>566643.69999999995</v>
      </c>
      <c r="H70" s="71">
        <v>0</v>
      </c>
      <c r="I70" s="71">
        <v>0</v>
      </c>
      <c r="J70" s="71">
        <v>0</v>
      </c>
      <c r="K70" s="69">
        <v>0</v>
      </c>
      <c r="L70" s="151">
        <v>0</v>
      </c>
    </row>
    <row r="71" spans="1:12" s="11" customFormat="1" ht="12" customHeight="1" outlineLevel="2">
      <c r="A71" s="73" t="s">
        <v>25</v>
      </c>
      <c r="B71" s="16">
        <v>0</v>
      </c>
      <c r="C71" s="75">
        <v>0</v>
      </c>
      <c r="D71" s="76">
        <v>0</v>
      </c>
      <c r="E71" s="77">
        <v>0</v>
      </c>
      <c r="F71" s="77">
        <v>0</v>
      </c>
      <c r="G71" s="74" t="s">
        <v>216</v>
      </c>
      <c r="H71" s="78">
        <v>0</v>
      </c>
      <c r="I71" s="78">
        <v>0</v>
      </c>
      <c r="J71" s="78">
        <v>0</v>
      </c>
      <c r="K71" s="76">
        <v>0</v>
      </c>
      <c r="L71" s="152">
        <v>0</v>
      </c>
    </row>
    <row r="72" spans="1:12" s="11" customFormat="1" ht="12" customHeight="1" outlineLevel="2" thickBot="1">
      <c r="A72" s="79" t="s">
        <v>26</v>
      </c>
      <c r="B72" s="18">
        <v>14</v>
      </c>
      <c r="C72" s="81">
        <v>5790143.4100000001</v>
      </c>
      <c r="D72" s="82">
        <v>2015946.02</v>
      </c>
      <c r="E72" s="83">
        <v>126922.4</v>
      </c>
      <c r="F72" s="83">
        <v>7933011.8300000001</v>
      </c>
      <c r="G72" s="80">
        <v>566643.69999999995</v>
      </c>
      <c r="H72" s="84">
        <v>0</v>
      </c>
      <c r="I72" s="84">
        <v>0</v>
      </c>
      <c r="J72" s="84">
        <v>0</v>
      </c>
      <c r="K72" s="82">
        <v>0</v>
      </c>
      <c r="L72" s="153">
        <v>0</v>
      </c>
    </row>
    <row r="73" spans="1:12" s="11" customFormat="1" ht="4.9000000000000004" customHeight="1" outlineLevel="1" thickBot="1">
      <c r="A73" s="61"/>
      <c r="B73" s="13"/>
      <c r="C73" s="63"/>
      <c r="D73" s="64"/>
      <c r="E73" s="64"/>
      <c r="F73" s="62"/>
      <c r="G73" s="64"/>
      <c r="H73" s="62"/>
      <c r="I73" s="62"/>
      <c r="J73" s="62"/>
      <c r="K73" s="50"/>
      <c r="L73" s="65"/>
    </row>
    <row r="74" spans="1:12" s="11" customFormat="1" ht="12" customHeight="1" outlineLevel="1">
      <c r="A74" s="66" t="s">
        <v>73</v>
      </c>
      <c r="B74" s="15">
        <v>14</v>
      </c>
      <c r="C74" s="68">
        <v>5790143.4100000001</v>
      </c>
      <c r="D74" s="69">
        <v>2015946.02</v>
      </c>
      <c r="E74" s="70">
        <v>126922.4</v>
      </c>
      <c r="F74" s="70">
        <v>7933011.8300000001</v>
      </c>
      <c r="G74" s="67">
        <v>566643.69999999995</v>
      </c>
      <c r="H74" s="71">
        <v>0</v>
      </c>
      <c r="I74" s="71">
        <v>0</v>
      </c>
      <c r="J74" s="71">
        <v>0</v>
      </c>
      <c r="K74" s="69">
        <v>0</v>
      </c>
      <c r="L74" s="151">
        <v>0</v>
      </c>
    </row>
    <row r="75" spans="1:12" s="17" customFormat="1" ht="11.25" customHeight="1" outlineLevel="2">
      <c r="A75" s="73" t="s">
        <v>74</v>
      </c>
      <c r="B75" s="16">
        <v>12</v>
      </c>
      <c r="C75" s="75">
        <v>4628815.62</v>
      </c>
      <c r="D75" s="76">
        <v>1987420.13</v>
      </c>
      <c r="E75" s="77">
        <v>122406.97</v>
      </c>
      <c r="F75" s="77">
        <v>6738642.7199999997</v>
      </c>
      <c r="G75" s="74">
        <v>561553.56000000006</v>
      </c>
      <c r="H75" s="78">
        <v>0</v>
      </c>
      <c r="I75" s="78">
        <v>0</v>
      </c>
      <c r="J75" s="78">
        <v>0</v>
      </c>
      <c r="K75" s="76">
        <v>0</v>
      </c>
      <c r="L75" s="152">
        <v>0</v>
      </c>
    </row>
    <row r="76" spans="1:12" s="17" customFormat="1" ht="12" customHeight="1" outlineLevel="2" thickBot="1">
      <c r="A76" s="79" t="s">
        <v>75</v>
      </c>
      <c r="B76" s="18">
        <v>2</v>
      </c>
      <c r="C76" s="81">
        <v>1161327.79</v>
      </c>
      <c r="D76" s="82">
        <v>28525.89</v>
      </c>
      <c r="E76" s="83">
        <v>4515.43</v>
      </c>
      <c r="F76" s="83">
        <v>1194369.1100000001</v>
      </c>
      <c r="G76" s="80">
        <v>597184.56000000006</v>
      </c>
      <c r="H76" s="84">
        <v>0</v>
      </c>
      <c r="I76" s="84">
        <v>0</v>
      </c>
      <c r="J76" s="84">
        <v>0</v>
      </c>
      <c r="K76" s="82">
        <v>0</v>
      </c>
      <c r="L76" s="153">
        <v>0</v>
      </c>
    </row>
    <row r="77" spans="1:12" s="11" customFormat="1" ht="4.9000000000000004" customHeight="1" outlineLevel="1" thickBot="1">
      <c r="A77" s="49"/>
      <c r="B77" s="10"/>
      <c r="C77" s="51"/>
      <c r="D77" s="52"/>
      <c r="E77" s="52"/>
      <c r="F77" s="50"/>
      <c r="G77" s="52"/>
      <c r="H77" s="50"/>
      <c r="I77" s="50"/>
      <c r="J77" s="50"/>
      <c r="K77" s="50"/>
      <c r="L77" s="53"/>
    </row>
    <row r="78" spans="1:12" s="11" customFormat="1" ht="12" customHeight="1" outlineLevel="1">
      <c r="A78" s="66" t="s">
        <v>18</v>
      </c>
      <c r="B78" s="15">
        <v>14</v>
      </c>
      <c r="C78" s="68">
        <v>5790143.4100000001</v>
      </c>
      <c r="D78" s="69">
        <v>2015946.02</v>
      </c>
      <c r="E78" s="70">
        <v>126922.4</v>
      </c>
      <c r="F78" s="70">
        <v>7933011.8300000001</v>
      </c>
      <c r="G78" s="67">
        <v>566643.69999999995</v>
      </c>
      <c r="H78" s="71">
        <v>0</v>
      </c>
      <c r="I78" s="71">
        <v>0</v>
      </c>
      <c r="J78" s="71">
        <v>0</v>
      </c>
      <c r="K78" s="69">
        <v>0</v>
      </c>
      <c r="L78" s="151">
        <v>0</v>
      </c>
    </row>
    <row r="79" spans="1:12" s="17" customFormat="1" ht="11.25" customHeight="1" outlineLevel="2">
      <c r="A79" s="73" t="s">
        <v>2</v>
      </c>
      <c r="B79" s="16">
        <v>13</v>
      </c>
      <c r="C79" s="75">
        <v>5646029.4500000002</v>
      </c>
      <c r="D79" s="76">
        <v>1840429.41</v>
      </c>
      <c r="E79" s="77">
        <v>126922.4</v>
      </c>
      <c r="F79" s="77">
        <v>7613381.2599999998</v>
      </c>
      <c r="G79" s="74">
        <v>585644.71</v>
      </c>
      <c r="H79" s="78">
        <v>0</v>
      </c>
      <c r="I79" s="78">
        <v>0</v>
      </c>
      <c r="J79" s="78">
        <v>0</v>
      </c>
      <c r="K79" s="76">
        <v>0</v>
      </c>
      <c r="L79" s="152">
        <v>0</v>
      </c>
    </row>
    <row r="80" spans="1:12" s="17" customFormat="1" ht="11.25" customHeight="1" outlineLevel="2">
      <c r="A80" s="73" t="s">
        <v>4</v>
      </c>
      <c r="B80" s="16">
        <v>0</v>
      </c>
      <c r="C80" s="75">
        <v>0</v>
      </c>
      <c r="D80" s="76">
        <v>0</v>
      </c>
      <c r="E80" s="77">
        <v>0</v>
      </c>
      <c r="F80" s="77">
        <v>0</v>
      </c>
      <c r="G80" s="74" t="s">
        <v>216</v>
      </c>
      <c r="H80" s="78">
        <v>0</v>
      </c>
      <c r="I80" s="78">
        <v>0</v>
      </c>
      <c r="J80" s="78">
        <v>0</v>
      </c>
      <c r="K80" s="76">
        <v>0</v>
      </c>
      <c r="L80" s="152">
        <v>0</v>
      </c>
    </row>
    <row r="81" spans="1:12" s="17" customFormat="1" ht="11.25" customHeight="1" outlineLevel="2">
      <c r="A81" s="87" t="s">
        <v>3</v>
      </c>
      <c r="B81" s="19">
        <v>1</v>
      </c>
      <c r="C81" s="89">
        <v>144113.96</v>
      </c>
      <c r="D81" s="90">
        <v>175516.61</v>
      </c>
      <c r="E81" s="91">
        <v>0</v>
      </c>
      <c r="F81" s="91">
        <v>319630.57</v>
      </c>
      <c r="G81" s="88">
        <v>319630.57</v>
      </c>
      <c r="H81" s="92">
        <v>0</v>
      </c>
      <c r="I81" s="92">
        <v>0</v>
      </c>
      <c r="J81" s="92">
        <v>0</v>
      </c>
      <c r="K81" s="90">
        <v>0</v>
      </c>
      <c r="L81" s="154">
        <v>0</v>
      </c>
    </row>
    <row r="82" spans="1:12" s="17" customFormat="1" ht="12" customHeight="1" outlineLevel="2" thickBot="1">
      <c r="A82" s="87" t="s">
        <v>14</v>
      </c>
      <c r="B82" s="18">
        <v>0</v>
      </c>
      <c r="C82" s="89">
        <v>0</v>
      </c>
      <c r="D82" s="90">
        <v>0</v>
      </c>
      <c r="E82" s="91">
        <v>0</v>
      </c>
      <c r="F82" s="91">
        <v>0</v>
      </c>
      <c r="G82" s="80" t="s">
        <v>216</v>
      </c>
      <c r="H82" s="84">
        <v>0</v>
      </c>
      <c r="I82" s="84">
        <v>0</v>
      </c>
      <c r="J82" s="84">
        <v>0</v>
      </c>
      <c r="K82" s="82">
        <v>0</v>
      </c>
      <c r="L82" s="153">
        <v>0</v>
      </c>
    </row>
    <row r="83" spans="1:12" ht="4.9000000000000004" customHeight="1" outlineLevel="1" thickBot="1">
      <c r="A83" s="49"/>
      <c r="B83" s="10">
        <v>0</v>
      </c>
      <c r="C83" s="51">
        <v>0</v>
      </c>
      <c r="D83" s="52">
        <v>0</v>
      </c>
      <c r="E83" s="52">
        <v>0</v>
      </c>
      <c r="F83" s="50">
        <v>0</v>
      </c>
      <c r="G83" s="52"/>
      <c r="H83" s="50">
        <v>0</v>
      </c>
      <c r="I83" s="50">
        <v>0</v>
      </c>
      <c r="J83" s="50">
        <v>0</v>
      </c>
      <c r="K83" s="50">
        <v>0</v>
      </c>
      <c r="L83" s="53">
        <v>0</v>
      </c>
    </row>
    <row r="84" spans="1:12" s="11" customFormat="1" ht="12" customHeight="1" outlineLevel="1">
      <c r="A84" s="66" t="s">
        <v>19</v>
      </c>
      <c r="B84" s="15">
        <v>14</v>
      </c>
      <c r="C84" s="68">
        <v>5790143.4100000001</v>
      </c>
      <c r="D84" s="69">
        <v>2015946.02</v>
      </c>
      <c r="E84" s="70">
        <v>126922.4</v>
      </c>
      <c r="F84" s="70">
        <v>7933011.8300000001</v>
      </c>
      <c r="G84" s="67">
        <v>566643.69999999995</v>
      </c>
      <c r="H84" s="71">
        <v>0</v>
      </c>
      <c r="I84" s="71">
        <v>0</v>
      </c>
      <c r="J84" s="71">
        <v>0</v>
      </c>
      <c r="K84" s="69">
        <v>0</v>
      </c>
      <c r="L84" s="151">
        <v>0</v>
      </c>
    </row>
    <row r="85" spans="1:12" s="17" customFormat="1" ht="11.25" customHeight="1" outlineLevel="2">
      <c r="A85" s="73" t="s">
        <v>31</v>
      </c>
      <c r="B85" s="16">
        <v>13</v>
      </c>
      <c r="C85" s="75">
        <v>5678196.0199999996</v>
      </c>
      <c r="D85" s="76">
        <v>1998868.95</v>
      </c>
      <c r="E85" s="77">
        <v>126922.4</v>
      </c>
      <c r="F85" s="77">
        <v>7803987.3700000001</v>
      </c>
      <c r="G85" s="74">
        <v>600306.72</v>
      </c>
      <c r="H85" s="78">
        <v>0</v>
      </c>
      <c r="I85" s="78">
        <v>0</v>
      </c>
      <c r="J85" s="78">
        <v>0</v>
      </c>
      <c r="K85" s="76">
        <v>0</v>
      </c>
      <c r="L85" s="152">
        <v>0</v>
      </c>
    </row>
    <row r="86" spans="1:12" s="17" customFormat="1" ht="11.25" customHeight="1" outlineLevel="2">
      <c r="A86" s="73" t="s">
        <v>33</v>
      </c>
      <c r="B86" s="16">
        <v>1</v>
      </c>
      <c r="C86" s="75">
        <v>111947.39</v>
      </c>
      <c r="D86" s="76">
        <v>17077.07</v>
      </c>
      <c r="E86" s="77">
        <v>0</v>
      </c>
      <c r="F86" s="77">
        <v>129024.46</v>
      </c>
      <c r="G86" s="74">
        <v>129024.46</v>
      </c>
      <c r="H86" s="78">
        <v>0</v>
      </c>
      <c r="I86" s="78">
        <v>0</v>
      </c>
      <c r="J86" s="78">
        <v>0</v>
      </c>
      <c r="K86" s="76">
        <v>0</v>
      </c>
      <c r="L86" s="152">
        <v>0</v>
      </c>
    </row>
    <row r="87" spans="1:12" s="17" customFormat="1" ht="12" customHeight="1" outlineLevel="2" thickBot="1">
      <c r="A87" s="79" t="s">
        <v>14</v>
      </c>
      <c r="B87" s="18">
        <v>0</v>
      </c>
      <c r="C87" s="81">
        <v>0</v>
      </c>
      <c r="D87" s="82">
        <v>0</v>
      </c>
      <c r="E87" s="83">
        <v>0</v>
      </c>
      <c r="F87" s="83">
        <v>0</v>
      </c>
      <c r="G87" s="80" t="s">
        <v>216</v>
      </c>
      <c r="H87" s="84">
        <v>0</v>
      </c>
      <c r="I87" s="84">
        <v>0</v>
      </c>
      <c r="J87" s="84">
        <v>0</v>
      </c>
      <c r="K87" s="83">
        <v>0</v>
      </c>
      <c r="L87" s="85">
        <v>0</v>
      </c>
    </row>
    <row r="88" spans="1:12" s="11" customFormat="1" ht="4.9000000000000004" customHeight="1" outlineLevel="1" thickBot="1">
      <c r="A88" s="49"/>
      <c r="B88" s="10">
        <v>0</v>
      </c>
      <c r="C88" s="51">
        <v>0</v>
      </c>
      <c r="D88" s="52">
        <v>0</v>
      </c>
      <c r="E88" s="52">
        <v>0</v>
      </c>
      <c r="F88" s="50">
        <v>0</v>
      </c>
      <c r="G88" s="52"/>
      <c r="H88" s="50">
        <v>0</v>
      </c>
      <c r="I88" s="50">
        <v>0</v>
      </c>
      <c r="J88" s="50">
        <v>0</v>
      </c>
      <c r="K88" s="50">
        <v>0</v>
      </c>
      <c r="L88" s="53">
        <v>0</v>
      </c>
    </row>
    <row r="89" spans="1:12" s="11" customFormat="1" ht="12" customHeight="1" outlineLevel="1">
      <c r="A89" s="66" t="s">
        <v>20</v>
      </c>
      <c r="B89" s="15">
        <v>14</v>
      </c>
      <c r="C89" s="68">
        <v>5790143.4100000001</v>
      </c>
      <c r="D89" s="69">
        <v>2015946.02</v>
      </c>
      <c r="E89" s="70">
        <v>126922.4</v>
      </c>
      <c r="F89" s="70">
        <v>7933011.8300000001</v>
      </c>
      <c r="G89" s="67">
        <v>566643.69999999995</v>
      </c>
      <c r="H89" s="71">
        <v>0</v>
      </c>
      <c r="I89" s="71">
        <v>0</v>
      </c>
      <c r="J89" s="71">
        <v>0</v>
      </c>
      <c r="K89" s="69">
        <v>0</v>
      </c>
      <c r="L89" s="151">
        <v>0</v>
      </c>
    </row>
    <row r="90" spans="1:12" s="17" customFormat="1" ht="11.25" customHeight="1" outlineLevel="2">
      <c r="A90" s="73" t="s">
        <v>15</v>
      </c>
      <c r="B90" s="16">
        <v>0</v>
      </c>
      <c r="C90" s="75">
        <v>0</v>
      </c>
      <c r="D90" s="76">
        <v>0</v>
      </c>
      <c r="E90" s="77">
        <v>0</v>
      </c>
      <c r="F90" s="77">
        <v>0</v>
      </c>
      <c r="G90" s="74" t="s">
        <v>216</v>
      </c>
      <c r="H90" s="78">
        <v>0</v>
      </c>
      <c r="I90" s="78">
        <v>0</v>
      </c>
      <c r="J90" s="78">
        <v>0</v>
      </c>
      <c r="K90" s="76">
        <v>0</v>
      </c>
      <c r="L90" s="152">
        <v>0</v>
      </c>
    </row>
    <row r="91" spans="1:12" s="17" customFormat="1" ht="11.25" customHeight="1" outlineLevel="2">
      <c r="A91" s="73" t="s">
        <v>16</v>
      </c>
      <c r="B91" s="16">
        <v>5</v>
      </c>
      <c r="C91" s="75">
        <v>1602224.12</v>
      </c>
      <c r="D91" s="76">
        <v>434721.59</v>
      </c>
      <c r="E91" s="77">
        <v>4412.49</v>
      </c>
      <c r="F91" s="77">
        <v>2041358.2</v>
      </c>
      <c r="G91" s="74">
        <v>408271.64</v>
      </c>
      <c r="H91" s="78">
        <v>0</v>
      </c>
      <c r="I91" s="78">
        <v>0</v>
      </c>
      <c r="J91" s="78">
        <v>0</v>
      </c>
      <c r="K91" s="76">
        <v>0</v>
      </c>
      <c r="L91" s="152">
        <v>0</v>
      </c>
    </row>
    <row r="92" spans="1:12" s="17" customFormat="1" ht="11.25" customHeight="1" outlineLevel="2">
      <c r="A92" s="73" t="s">
        <v>17</v>
      </c>
      <c r="B92" s="16">
        <v>7</v>
      </c>
      <c r="C92" s="75">
        <v>2429695.38</v>
      </c>
      <c r="D92" s="76">
        <v>1128983.23</v>
      </c>
      <c r="E92" s="77">
        <v>65959.350000000006</v>
      </c>
      <c r="F92" s="77">
        <v>3624637.96</v>
      </c>
      <c r="G92" s="74">
        <v>517805.42</v>
      </c>
      <c r="H92" s="78">
        <v>0</v>
      </c>
      <c r="I92" s="78">
        <v>0</v>
      </c>
      <c r="J92" s="78">
        <v>0</v>
      </c>
      <c r="K92" s="76">
        <v>0</v>
      </c>
      <c r="L92" s="152">
        <v>0</v>
      </c>
    </row>
    <row r="93" spans="1:12" s="17" customFormat="1" ht="12" customHeight="1" outlineLevel="2" thickBot="1">
      <c r="A93" s="79" t="s">
        <v>14</v>
      </c>
      <c r="B93" s="18">
        <v>2</v>
      </c>
      <c r="C93" s="81">
        <v>1758223.91</v>
      </c>
      <c r="D93" s="82">
        <v>452241.2</v>
      </c>
      <c r="E93" s="83">
        <v>56550.559999999998</v>
      </c>
      <c r="F93" s="83">
        <v>2267015.67</v>
      </c>
      <c r="G93" s="80">
        <v>1133507.8400000001</v>
      </c>
      <c r="H93" s="84">
        <v>0</v>
      </c>
      <c r="I93" s="84">
        <v>0</v>
      </c>
      <c r="J93" s="84">
        <v>0</v>
      </c>
      <c r="K93" s="82">
        <v>0</v>
      </c>
      <c r="L93" s="153">
        <v>0</v>
      </c>
    </row>
    <row r="94" spans="1:12" s="11" customFormat="1" ht="4.9000000000000004" customHeight="1" outlineLevel="1" thickBot="1">
      <c r="A94" s="49"/>
      <c r="B94" s="10">
        <v>0</v>
      </c>
      <c r="C94" s="51">
        <v>0</v>
      </c>
      <c r="D94" s="52">
        <v>0</v>
      </c>
      <c r="E94" s="52">
        <v>0</v>
      </c>
      <c r="F94" s="50">
        <v>0</v>
      </c>
      <c r="G94" s="52"/>
      <c r="H94" s="50">
        <v>0</v>
      </c>
      <c r="I94" s="50">
        <v>0</v>
      </c>
      <c r="J94" s="50">
        <v>0</v>
      </c>
      <c r="K94" s="50">
        <v>0</v>
      </c>
      <c r="L94" s="53">
        <v>0</v>
      </c>
    </row>
    <row r="95" spans="1:12" s="11" customFormat="1" ht="12" customHeight="1" outlineLevel="1">
      <c r="A95" s="66" t="s">
        <v>30</v>
      </c>
      <c r="B95" s="15">
        <v>14</v>
      </c>
      <c r="C95" s="68">
        <v>5790143.4100000001</v>
      </c>
      <c r="D95" s="69">
        <v>2015946.02</v>
      </c>
      <c r="E95" s="70">
        <v>126922.4</v>
      </c>
      <c r="F95" s="70">
        <v>7933011.8300000001</v>
      </c>
      <c r="G95" s="67">
        <v>566643.69999999995</v>
      </c>
      <c r="H95" s="71">
        <v>0</v>
      </c>
      <c r="I95" s="71">
        <v>0</v>
      </c>
      <c r="J95" s="71">
        <v>0</v>
      </c>
      <c r="K95" s="69">
        <v>0</v>
      </c>
      <c r="L95" s="151">
        <v>0</v>
      </c>
    </row>
    <row r="96" spans="1:12" s="17" customFormat="1" ht="11.25" customHeight="1" outlineLevel="2">
      <c r="A96" s="73" t="s">
        <v>28</v>
      </c>
      <c r="B96" s="16">
        <v>0</v>
      </c>
      <c r="C96" s="75">
        <v>0</v>
      </c>
      <c r="D96" s="76">
        <v>0</v>
      </c>
      <c r="E96" s="77">
        <v>0</v>
      </c>
      <c r="F96" s="77">
        <v>0</v>
      </c>
      <c r="G96" s="74" t="s">
        <v>216</v>
      </c>
      <c r="H96" s="78">
        <v>0</v>
      </c>
      <c r="I96" s="78">
        <v>0</v>
      </c>
      <c r="J96" s="78">
        <v>0</v>
      </c>
      <c r="K96" s="76">
        <v>0</v>
      </c>
      <c r="L96" s="152">
        <v>0</v>
      </c>
    </row>
    <row r="97" spans="1:12" s="17" customFormat="1" ht="11.25" customHeight="1" outlineLevel="2">
      <c r="A97" s="73" t="s">
        <v>46</v>
      </c>
      <c r="B97" s="16">
        <v>14</v>
      </c>
      <c r="C97" s="75">
        <v>5790143.4100000001</v>
      </c>
      <c r="D97" s="76">
        <v>2015946.02</v>
      </c>
      <c r="E97" s="77">
        <v>126922.4</v>
      </c>
      <c r="F97" s="77">
        <v>7933011.8300000001</v>
      </c>
      <c r="G97" s="74">
        <v>566643.69999999995</v>
      </c>
      <c r="H97" s="78">
        <v>0</v>
      </c>
      <c r="I97" s="78">
        <v>0</v>
      </c>
      <c r="J97" s="78">
        <v>0</v>
      </c>
      <c r="K97" s="76">
        <v>0</v>
      </c>
      <c r="L97" s="152">
        <v>0</v>
      </c>
    </row>
    <row r="98" spans="1:12" s="17" customFormat="1" ht="12" customHeight="1" outlineLevel="2" thickBot="1">
      <c r="A98" s="87" t="s">
        <v>29</v>
      </c>
      <c r="B98" s="18">
        <v>0</v>
      </c>
      <c r="C98" s="89">
        <v>0</v>
      </c>
      <c r="D98" s="90">
        <v>0</v>
      </c>
      <c r="E98" s="91">
        <v>0</v>
      </c>
      <c r="F98" s="91">
        <v>0</v>
      </c>
      <c r="G98" s="80" t="s">
        <v>216</v>
      </c>
      <c r="H98" s="84">
        <v>0</v>
      </c>
      <c r="I98" s="84">
        <v>0</v>
      </c>
      <c r="J98" s="84">
        <v>0</v>
      </c>
      <c r="K98" s="82">
        <v>0</v>
      </c>
      <c r="L98" s="153">
        <v>0</v>
      </c>
    </row>
    <row r="99" spans="1:12" s="11" customFormat="1" ht="4.9000000000000004" customHeight="1" outlineLevel="1" thickBot="1">
      <c r="A99" s="49"/>
      <c r="B99" s="10">
        <v>0</v>
      </c>
      <c r="C99" s="51">
        <v>0</v>
      </c>
      <c r="D99" s="52">
        <v>0</v>
      </c>
      <c r="E99" s="52">
        <v>0</v>
      </c>
      <c r="F99" s="50">
        <v>0</v>
      </c>
      <c r="G99" s="52"/>
      <c r="H99" s="50">
        <v>0</v>
      </c>
      <c r="I99" s="50">
        <v>0</v>
      </c>
      <c r="J99" s="50">
        <v>0</v>
      </c>
      <c r="K99" s="50">
        <v>0</v>
      </c>
      <c r="L99" s="53">
        <v>0</v>
      </c>
    </row>
    <row r="100" spans="1:12" s="11" customFormat="1" ht="12" customHeight="1" outlineLevel="1">
      <c r="A100" s="66" t="s">
        <v>23</v>
      </c>
      <c r="B100" s="15">
        <v>14</v>
      </c>
      <c r="C100" s="68">
        <v>5790143.4100000001</v>
      </c>
      <c r="D100" s="69">
        <v>2015946.02</v>
      </c>
      <c r="E100" s="70">
        <v>126922.4</v>
      </c>
      <c r="F100" s="70">
        <v>7933011.8300000001</v>
      </c>
      <c r="G100" s="67">
        <v>566643.69999999995</v>
      </c>
      <c r="H100" s="71">
        <v>0</v>
      </c>
      <c r="I100" s="71">
        <v>0</v>
      </c>
      <c r="J100" s="71">
        <v>0</v>
      </c>
      <c r="K100" s="69">
        <v>0</v>
      </c>
      <c r="L100" s="151">
        <v>0</v>
      </c>
    </row>
    <row r="101" spans="1:12" s="17" customFormat="1" ht="11.25" customHeight="1" outlineLevel="2">
      <c r="A101" s="73" t="s">
        <v>22</v>
      </c>
      <c r="B101" s="16">
        <v>0</v>
      </c>
      <c r="C101" s="75">
        <v>0</v>
      </c>
      <c r="D101" s="76">
        <v>0</v>
      </c>
      <c r="E101" s="77">
        <v>0</v>
      </c>
      <c r="F101" s="77">
        <v>0</v>
      </c>
      <c r="G101" s="74" t="s">
        <v>216</v>
      </c>
      <c r="H101" s="78">
        <v>0</v>
      </c>
      <c r="I101" s="78">
        <v>0</v>
      </c>
      <c r="J101" s="78">
        <v>0</v>
      </c>
      <c r="K101" s="76">
        <v>0</v>
      </c>
      <c r="L101" s="152">
        <v>0</v>
      </c>
    </row>
    <row r="102" spans="1:12" s="17" customFormat="1" ht="12" customHeight="1" outlineLevel="2" thickBot="1">
      <c r="A102" s="79" t="s">
        <v>21</v>
      </c>
      <c r="B102" s="18">
        <v>14</v>
      </c>
      <c r="C102" s="81">
        <v>5790143.4100000001</v>
      </c>
      <c r="D102" s="82">
        <v>2015946.02</v>
      </c>
      <c r="E102" s="83">
        <v>126922.4</v>
      </c>
      <c r="F102" s="83">
        <v>7933011.8300000001</v>
      </c>
      <c r="G102" s="80">
        <v>566643.69999999995</v>
      </c>
      <c r="H102" s="84">
        <v>0</v>
      </c>
      <c r="I102" s="84">
        <v>0</v>
      </c>
      <c r="J102" s="84">
        <v>0</v>
      </c>
      <c r="K102" s="82">
        <v>0</v>
      </c>
      <c r="L102" s="153">
        <v>0</v>
      </c>
    </row>
    <row r="103" spans="1:12" s="11" customFormat="1" ht="4.9000000000000004" customHeight="1" outlineLevel="1" thickBot="1">
      <c r="A103" s="49"/>
      <c r="B103" s="10">
        <v>0</v>
      </c>
      <c r="C103" s="51">
        <v>0</v>
      </c>
      <c r="D103" s="52">
        <v>0</v>
      </c>
      <c r="E103" s="52">
        <v>0</v>
      </c>
      <c r="F103" s="50">
        <v>0</v>
      </c>
      <c r="G103" s="52"/>
      <c r="H103" s="50">
        <v>0</v>
      </c>
      <c r="I103" s="50">
        <v>0</v>
      </c>
      <c r="J103" s="50">
        <v>0</v>
      </c>
      <c r="K103" s="50">
        <v>0</v>
      </c>
      <c r="L103" s="53">
        <v>0</v>
      </c>
    </row>
    <row r="104" spans="1:12" s="11" customFormat="1" ht="12" customHeight="1" outlineLevel="1">
      <c r="A104" s="66" t="s">
        <v>8</v>
      </c>
      <c r="B104" s="15">
        <v>11</v>
      </c>
      <c r="C104" s="68">
        <v>4122317.9</v>
      </c>
      <c r="D104" s="69">
        <v>1050220.2</v>
      </c>
      <c r="E104" s="70">
        <v>70268.899999999994</v>
      </c>
      <c r="F104" s="70">
        <v>5242807</v>
      </c>
      <c r="G104" s="67">
        <v>476618.82</v>
      </c>
      <c r="H104" s="71">
        <v>0</v>
      </c>
      <c r="I104" s="71">
        <v>0</v>
      </c>
      <c r="J104" s="71">
        <v>0</v>
      </c>
      <c r="K104" s="69">
        <v>0</v>
      </c>
      <c r="L104" s="151">
        <v>0</v>
      </c>
    </row>
    <row r="105" spans="1:12" s="17" customFormat="1" ht="11.25" customHeight="1" outlineLevel="2">
      <c r="A105" s="73" t="s">
        <v>9</v>
      </c>
      <c r="B105" s="16">
        <v>1</v>
      </c>
      <c r="C105" s="75">
        <v>438365.09</v>
      </c>
      <c r="D105" s="76">
        <v>284610.38</v>
      </c>
      <c r="E105" s="77">
        <v>39271.56</v>
      </c>
      <c r="F105" s="77">
        <v>762247.03</v>
      </c>
      <c r="G105" s="74">
        <v>762247.03</v>
      </c>
      <c r="H105" s="78">
        <v>0</v>
      </c>
      <c r="I105" s="78">
        <v>0</v>
      </c>
      <c r="J105" s="78">
        <v>0</v>
      </c>
      <c r="K105" s="76">
        <v>0</v>
      </c>
      <c r="L105" s="152">
        <v>0</v>
      </c>
    </row>
    <row r="106" spans="1:12" s="17" customFormat="1" ht="12" customHeight="1" outlineLevel="2" thickBot="1">
      <c r="A106" s="79" t="s">
        <v>24</v>
      </c>
      <c r="B106" s="18">
        <v>10</v>
      </c>
      <c r="C106" s="81">
        <v>3683952.81</v>
      </c>
      <c r="D106" s="82">
        <v>765609.82</v>
      </c>
      <c r="E106" s="83">
        <v>30997.34</v>
      </c>
      <c r="F106" s="83">
        <v>4480559.97</v>
      </c>
      <c r="G106" s="80">
        <v>448056</v>
      </c>
      <c r="H106" s="84">
        <v>0</v>
      </c>
      <c r="I106" s="84">
        <v>0</v>
      </c>
      <c r="J106" s="84">
        <v>0</v>
      </c>
      <c r="K106" s="82">
        <v>0</v>
      </c>
      <c r="L106" s="153">
        <v>0</v>
      </c>
    </row>
    <row r="107" spans="1:12" s="11" customFormat="1" ht="4.9000000000000004" customHeight="1" outlineLevel="1" thickBot="1">
      <c r="A107" s="49"/>
      <c r="B107" s="10">
        <v>0</v>
      </c>
      <c r="C107" s="51">
        <v>0</v>
      </c>
      <c r="D107" s="52">
        <v>0</v>
      </c>
      <c r="E107" s="52">
        <v>0</v>
      </c>
      <c r="F107" s="50">
        <v>0</v>
      </c>
      <c r="G107" s="52"/>
      <c r="H107" s="50">
        <v>0</v>
      </c>
      <c r="I107" s="50">
        <v>0</v>
      </c>
      <c r="J107" s="50">
        <v>0</v>
      </c>
      <c r="K107" s="50">
        <v>0</v>
      </c>
      <c r="L107" s="53">
        <v>0</v>
      </c>
    </row>
    <row r="108" spans="1:12" s="17" customFormat="1" ht="12" customHeight="1" outlineLevel="1">
      <c r="A108" s="66" t="s">
        <v>55</v>
      </c>
      <c r="B108" s="15">
        <v>3</v>
      </c>
      <c r="C108" s="68">
        <v>1486597.48</v>
      </c>
      <c r="D108" s="69">
        <v>324039.52</v>
      </c>
      <c r="E108" s="70">
        <v>39271.56</v>
      </c>
      <c r="F108" s="70">
        <v>1849908.56</v>
      </c>
      <c r="G108" s="67">
        <v>616636.18999999994</v>
      </c>
      <c r="H108" s="71">
        <v>0</v>
      </c>
      <c r="I108" s="71">
        <v>0</v>
      </c>
      <c r="J108" s="71">
        <v>0</v>
      </c>
      <c r="K108" s="69">
        <v>0</v>
      </c>
      <c r="L108" s="151">
        <v>0</v>
      </c>
    </row>
    <row r="109" spans="1:12" s="17" customFormat="1" ht="11.25" customHeight="1" outlineLevel="2">
      <c r="A109" s="73" t="s">
        <v>56</v>
      </c>
      <c r="B109" s="16">
        <v>0</v>
      </c>
      <c r="C109" s="75">
        <v>0</v>
      </c>
      <c r="D109" s="76">
        <v>0</v>
      </c>
      <c r="E109" s="77">
        <v>0</v>
      </c>
      <c r="F109" s="77">
        <v>0</v>
      </c>
      <c r="G109" s="74" t="s">
        <v>216</v>
      </c>
      <c r="H109" s="78">
        <v>0</v>
      </c>
      <c r="I109" s="78">
        <v>0</v>
      </c>
      <c r="J109" s="78">
        <v>0</v>
      </c>
      <c r="K109" s="76">
        <v>0</v>
      </c>
      <c r="L109" s="152">
        <v>0</v>
      </c>
    </row>
    <row r="110" spans="1:12" s="17" customFormat="1" ht="11.25" customHeight="1" outlineLevel="2">
      <c r="A110" s="73" t="s">
        <v>57</v>
      </c>
      <c r="B110" s="16">
        <v>3</v>
      </c>
      <c r="C110" s="75">
        <v>1486597.48</v>
      </c>
      <c r="D110" s="76">
        <v>324039.52</v>
      </c>
      <c r="E110" s="77">
        <v>39271.56</v>
      </c>
      <c r="F110" s="77">
        <v>1849908.56</v>
      </c>
      <c r="G110" s="74">
        <v>616636.18999999994</v>
      </c>
      <c r="H110" s="78">
        <v>0</v>
      </c>
      <c r="I110" s="78">
        <v>0</v>
      </c>
      <c r="J110" s="78">
        <v>0</v>
      </c>
      <c r="K110" s="76">
        <v>0</v>
      </c>
      <c r="L110" s="152">
        <v>0</v>
      </c>
    </row>
    <row r="111" spans="1:12" s="17" customFormat="1" ht="12" customHeight="1" outlineLevel="2" thickBot="1">
      <c r="A111" s="87" t="s">
        <v>14</v>
      </c>
      <c r="B111" s="18" t="s">
        <v>216</v>
      </c>
      <c r="C111" s="89" t="s">
        <v>216</v>
      </c>
      <c r="D111" s="90" t="s">
        <v>216</v>
      </c>
      <c r="E111" s="91" t="s">
        <v>216</v>
      </c>
      <c r="F111" s="91" t="s">
        <v>216</v>
      </c>
      <c r="G111" s="80" t="s">
        <v>216</v>
      </c>
      <c r="H111" s="84" t="s">
        <v>216</v>
      </c>
      <c r="I111" s="84" t="s">
        <v>216</v>
      </c>
      <c r="J111" s="84" t="s">
        <v>216</v>
      </c>
      <c r="K111" s="82" t="s">
        <v>216</v>
      </c>
      <c r="L111" s="153" t="s">
        <v>216</v>
      </c>
    </row>
    <row r="112" spans="1:12" s="11" customFormat="1" ht="4.9000000000000004" customHeight="1" outlineLevel="1" thickBot="1">
      <c r="A112" s="49"/>
      <c r="B112" s="10"/>
      <c r="C112" s="51"/>
      <c r="D112" s="52"/>
      <c r="E112" s="52"/>
      <c r="F112" s="50"/>
      <c r="G112" s="52"/>
      <c r="H112" s="50"/>
      <c r="I112" s="50"/>
      <c r="J112" s="50"/>
      <c r="K112" s="50"/>
      <c r="L112" s="53"/>
    </row>
    <row r="113" spans="1:12" s="11" customFormat="1" ht="12.75" thickBot="1">
      <c r="A113" s="54" t="s">
        <v>37</v>
      </c>
      <c r="B113" s="22">
        <v>12</v>
      </c>
      <c r="C113" s="56">
        <v>36939281.18</v>
      </c>
      <c r="D113" s="57">
        <v>989122.61</v>
      </c>
      <c r="E113" s="58">
        <v>11335.46</v>
      </c>
      <c r="F113" s="58">
        <v>37939739.25</v>
      </c>
      <c r="G113" s="55">
        <v>3161644.94</v>
      </c>
      <c r="H113" s="59">
        <v>1331358.81</v>
      </c>
      <c r="I113" s="59">
        <v>1185.5</v>
      </c>
      <c r="J113" s="59">
        <v>6000</v>
      </c>
      <c r="K113" s="58">
        <v>204093.96</v>
      </c>
      <c r="L113" s="60">
        <v>925</v>
      </c>
    </row>
    <row r="114" spans="1:12" s="11" customFormat="1" ht="4.9000000000000004" customHeight="1" thickBot="1">
      <c r="A114" s="61"/>
      <c r="B114" s="13"/>
      <c r="C114" s="63"/>
      <c r="D114" s="64"/>
      <c r="E114" s="64"/>
      <c r="F114" s="62"/>
      <c r="G114" s="64"/>
      <c r="H114" s="62"/>
      <c r="I114" s="62"/>
      <c r="J114" s="62"/>
      <c r="K114" s="120"/>
      <c r="L114" s="116"/>
    </row>
    <row r="115" spans="1:12" s="11" customFormat="1" ht="15.75" customHeight="1" outlineLevel="1" thickBot="1">
      <c r="A115" s="253" t="s">
        <v>36</v>
      </c>
      <c r="B115" s="254"/>
      <c r="C115" s="254"/>
      <c r="D115" s="254"/>
      <c r="E115" s="254"/>
      <c r="F115" s="254"/>
      <c r="G115" s="254"/>
      <c r="H115" s="254"/>
      <c r="I115" s="254"/>
      <c r="J115" s="254"/>
      <c r="K115" s="254"/>
      <c r="L115" s="118"/>
    </row>
    <row r="116" spans="1:12" s="11" customFormat="1" ht="4.9000000000000004" customHeight="1" outlineLevel="1" thickBot="1">
      <c r="A116" s="121"/>
      <c r="B116" s="3"/>
      <c r="C116" s="122"/>
      <c r="D116" s="123"/>
      <c r="E116" s="123"/>
      <c r="F116" s="124"/>
      <c r="G116" s="123"/>
      <c r="H116" s="124"/>
      <c r="I116" s="124"/>
      <c r="J116" s="125"/>
      <c r="K116" s="141"/>
      <c r="L116" s="116"/>
    </row>
    <row r="117" spans="1:12" s="11" customFormat="1" ht="12" customHeight="1" outlineLevel="1">
      <c r="A117" s="66" t="s">
        <v>27</v>
      </c>
      <c r="B117" s="15">
        <v>12</v>
      </c>
      <c r="C117" s="68">
        <v>36939281.18</v>
      </c>
      <c r="D117" s="69">
        <v>989122.61</v>
      </c>
      <c r="E117" s="70">
        <v>11335.46</v>
      </c>
      <c r="F117" s="70">
        <v>37939739.25</v>
      </c>
      <c r="G117" s="67">
        <v>3161644.94</v>
      </c>
      <c r="H117" s="71">
        <v>1331358.81</v>
      </c>
      <c r="I117" s="71">
        <v>1185.5</v>
      </c>
      <c r="J117" s="71">
        <v>6000</v>
      </c>
      <c r="K117" s="69">
        <v>204093.96</v>
      </c>
      <c r="L117" s="151">
        <v>925</v>
      </c>
    </row>
    <row r="118" spans="1:12" s="11" customFormat="1" ht="12" customHeight="1" outlineLevel="2">
      <c r="A118" s="73" t="s">
        <v>25</v>
      </c>
      <c r="B118" s="16">
        <v>0</v>
      </c>
      <c r="C118" s="75">
        <v>0</v>
      </c>
      <c r="D118" s="76">
        <v>0</v>
      </c>
      <c r="E118" s="77">
        <v>0</v>
      </c>
      <c r="F118" s="77">
        <v>0</v>
      </c>
      <c r="G118" s="74" t="s">
        <v>216</v>
      </c>
      <c r="H118" s="78">
        <v>0</v>
      </c>
      <c r="I118" s="78">
        <v>0</v>
      </c>
      <c r="J118" s="78">
        <v>0</v>
      </c>
      <c r="K118" s="76">
        <v>0</v>
      </c>
      <c r="L118" s="152">
        <v>0</v>
      </c>
    </row>
    <row r="119" spans="1:12" s="11" customFormat="1" ht="12" customHeight="1" outlineLevel="2" thickBot="1">
      <c r="A119" s="79" t="s">
        <v>26</v>
      </c>
      <c r="B119" s="18">
        <v>12</v>
      </c>
      <c r="C119" s="81">
        <v>36939281.18</v>
      </c>
      <c r="D119" s="82">
        <v>989122.61</v>
      </c>
      <c r="E119" s="83">
        <v>11335.46</v>
      </c>
      <c r="F119" s="83">
        <v>37939739.25</v>
      </c>
      <c r="G119" s="80">
        <v>3161644.94</v>
      </c>
      <c r="H119" s="84">
        <v>1331358.81</v>
      </c>
      <c r="I119" s="84">
        <v>1185.5</v>
      </c>
      <c r="J119" s="84">
        <v>6000</v>
      </c>
      <c r="K119" s="82">
        <v>204093.96</v>
      </c>
      <c r="L119" s="153">
        <v>925</v>
      </c>
    </row>
    <row r="120" spans="1:12" s="11" customFormat="1" ht="4.9000000000000004" customHeight="1" outlineLevel="1" thickBot="1">
      <c r="A120" s="61"/>
      <c r="B120" s="13">
        <v>0</v>
      </c>
      <c r="C120" s="63">
        <v>0</v>
      </c>
      <c r="D120" s="64">
        <v>0</v>
      </c>
      <c r="E120" s="64">
        <v>0</v>
      </c>
      <c r="F120" s="62">
        <v>0</v>
      </c>
      <c r="G120" s="64" t="s">
        <v>216</v>
      </c>
      <c r="H120" s="62">
        <v>0</v>
      </c>
      <c r="I120" s="62">
        <v>0</v>
      </c>
      <c r="J120" s="62">
        <v>0</v>
      </c>
      <c r="K120" s="50">
        <v>0</v>
      </c>
      <c r="L120" s="65">
        <v>0</v>
      </c>
    </row>
    <row r="121" spans="1:12" s="11" customFormat="1" ht="12" customHeight="1" outlineLevel="1">
      <c r="A121" s="66" t="s">
        <v>73</v>
      </c>
      <c r="B121" s="15">
        <v>12</v>
      </c>
      <c r="C121" s="68">
        <v>36939281.18</v>
      </c>
      <c r="D121" s="69">
        <v>989122.61</v>
      </c>
      <c r="E121" s="70">
        <v>11335.46</v>
      </c>
      <c r="F121" s="70">
        <v>37939739.25</v>
      </c>
      <c r="G121" s="67">
        <v>3161644.94</v>
      </c>
      <c r="H121" s="71">
        <v>1331358.81</v>
      </c>
      <c r="I121" s="71">
        <v>1185.5</v>
      </c>
      <c r="J121" s="71">
        <v>6000</v>
      </c>
      <c r="K121" s="69">
        <v>204093.96</v>
      </c>
      <c r="L121" s="151">
        <v>925</v>
      </c>
    </row>
    <row r="122" spans="1:12" s="17" customFormat="1" ht="11.25" customHeight="1" outlineLevel="2">
      <c r="A122" s="73" t="s">
        <v>74</v>
      </c>
      <c r="B122" s="16">
        <v>11</v>
      </c>
      <c r="C122" s="75">
        <v>36938239.729999997</v>
      </c>
      <c r="D122" s="76">
        <v>989019.28</v>
      </c>
      <c r="E122" s="77">
        <v>11335.46</v>
      </c>
      <c r="F122" s="77">
        <v>37938594.469999999</v>
      </c>
      <c r="G122" s="74">
        <v>3448963.13</v>
      </c>
      <c r="H122" s="78">
        <v>1331358.81</v>
      </c>
      <c r="I122" s="78">
        <v>1185.5</v>
      </c>
      <c r="J122" s="78">
        <v>6000</v>
      </c>
      <c r="K122" s="76">
        <v>204093.96</v>
      </c>
      <c r="L122" s="152">
        <v>925</v>
      </c>
    </row>
    <row r="123" spans="1:12" s="17" customFormat="1" ht="12" customHeight="1" outlineLevel="2" thickBot="1">
      <c r="A123" s="79" t="s">
        <v>75</v>
      </c>
      <c r="B123" s="18">
        <v>1</v>
      </c>
      <c r="C123" s="81">
        <v>1041.45</v>
      </c>
      <c r="D123" s="82">
        <v>103.33</v>
      </c>
      <c r="E123" s="83">
        <v>0</v>
      </c>
      <c r="F123" s="83">
        <v>1144.78</v>
      </c>
      <c r="G123" s="80">
        <v>1144.78</v>
      </c>
      <c r="H123" s="84">
        <v>0</v>
      </c>
      <c r="I123" s="84">
        <v>0</v>
      </c>
      <c r="J123" s="84">
        <v>0</v>
      </c>
      <c r="K123" s="82">
        <v>0</v>
      </c>
      <c r="L123" s="153">
        <v>0</v>
      </c>
    </row>
    <row r="124" spans="1:12" s="11" customFormat="1" ht="4.9000000000000004" customHeight="1" outlineLevel="1" thickBot="1">
      <c r="A124" s="49"/>
      <c r="B124" s="10">
        <v>0</v>
      </c>
      <c r="C124" s="51">
        <v>0</v>
      </c>
      <c r="D124" s="52">
        <v>0</v>
      </c>
      <c r="E124" s="52">
        <v>0</v>
      </c>
      <c r="F124" s="50">
        <v>0</v>
      </c>
      <c r="G124" s="52" t="s">
        <v>216</v>
      </c>
      <c r="H124" s="50">
        <v>0</v>
      </c>
      <c r="I124" s="50">
        <v>0</v>
      </c>
      <c r="J124" s="50">
        <v>0</v>
      </c>
      <c r="K124" s="50">
        <v>0</v>
      </c>
      <c r="L124" s="53">
        <v>0</v>
      </c>
    </row>
    <row r="125" spans="1:12" s="11" customFormat="1" ht="12" customHeight="1" outlineLevel="1">
      <c r="A125" s="66" t="s">
        <v>18</v>
      </c>
      <c r="B125" s="15">
        <v>12</v>
      </c>
      <c r="C125" s="68">
        <v>36939281.18</v>
      </c>
      <c r="D125" s="69">
        <v>989122.61</v>
      </c>
      <c r="E125" s="70">
        <v>11335.46</v>
      </c>
      <c r="F125" s="70">
        <v>37939739.25</v>
      </c>
      <c r="G125" s="67">
        <v>3161644.94</v>
      </c>
      <c r="H125" s="71">
        <v>1331358.81</v>
      </c>
      <c r="I125" s="71">
        <v>1185.5</v>
      </c>
      <c r="J125" s="71">
        <v>6000</v>
      </c>
      <c r="K125" s="69">
        <v>204093.96</v>
      </c>
      <c r="L125" s="151">
        <v>925</v>
      </c>
    </row>
    <row r="126" spans="1:12" s="17" customFormat="1" ht="11.25" customHeight="1" outlineLevel="2">
      <c r="A126" s="73" t="s">
        <v>2</v>
      </c>
      <c r="B126" s="16">
        <v>7</v>
      </c>
      <c r="C126" s="75">
        <v>31442052.59</v>
      </c>
      <c r="D126" s="76">
        <v>987452.67</v>
      </c>
      <c r="E126" s="77">
        <v>11335.46</v>
      </c>
      <c r="F126" s="77">
        <v>32440840.719999999</v>
      </c>
      <c r="G126" s="74">
        <v>4634405.82</v>
      </c>
      <c r="H126" s="78">
        <v>1331358.81</v>
      </c>
      <c r="I126" s="78">
        <v>1185.5</v>
      </c>
      <c r="J126" s="78">
        <v>0</v>
      </c>
      <c r="K126" s="76">
        <v>199393.96</v>
      </c>
      <c r="L126" s="152">
        <v>0</v>
      </c>
    </row>
    <row r="127" spans="1:12" s="17" customFormat="1" ht="11.25" customHeight="1" outlineLevel="2">
      <c r="A127" s="73" t="s">
        <v>4</v>
      </c>
      <c r="B127" s="16">
        <v>0</v>
      </c>
      <c r="C127" s="75">
        <v>0</v>
      </c>
      <c r="D127" s="76">
        <v>0</v>
      </c>
      <c r="E127" s="77">
        <v>0</v>
      </c>
      <c r="F127" s="77">
        <v>0</v>
      </c>
      <c r="G127" s="74" t="s">
        <v>216</v>
      </c>
      <c r="H127" s="78">
        <v>0</v>
      </c>
      <c r="I127" s="78">
        <v>0</v>
      </c>
      <c r="J127" s="78">
        <v>0</v>
      </c>
      <c r="K127" s="76">
        <v>0</v>
      </c>
      <c r="L127" s="152">
        <v>0</v>
      </c>
    </row>
    <row r="128" spans="1:12" s="17" customFormat="1" ht="11.25" customHeight="1" outlineLevel="2">
      <c r="A128" s="87" t="s">
        <v>3</v>
      </c>
      <c r="B128" s="19">
        <v>5</v>
      </c>
      <c r="C128" s="89">
        <v>5497228.5899999999</v>
      </c>
      <c r="D128" s="90">
        <v>1669.94</v>
      </c>
      <c r="E128" s="91">
        <v>0</v>
      </c>
      <c r="F128" s="91">
        <v>5498898.5300000003</v>
      </c>
      <c r="G128" s="88">
        <v>1099779.71</v>
      </c>
      <c r="H128" s="92">
        <v>0</v>
      </c>
      <c r="I128" s="92">
        <v>0</v>
      </c>
      <c r="J128" s="92">
        <v>6000</v>
      </c>
      <c r="K128" s="90">
        <v>4700</v>
      </c>
      <c r="L128" s="154">
        <v>925</v>
      </c>
    </row>
    <row r="129" spans="1:12" s="17" customFormat="1" ht="12" customHeight="1" outlineLevel="2" thickBot="1">
      <c r="A129" s="87" t="s">
        <v>14</v>
      </c>
      <c r="B129" s="18">
        <v>0</v>
      </c>
      <c r="C129" s="89">
        <v>0</v>
      </c>
      <c r="D129" s="90">
        <v>0</v>
      </c>
      <c r="E129" s="91">
        <v>0</v>
      </c>
      <c r="F129" s="91">
        <v>0</v>
      </c>
      <c r="G129" s="80" t="s">
        <v>216</v>
      </c>
      <c r="H129" s="84">
        <v>0</v>
      </c>
      <c r="I129" s="84">
        <v>0</v>
      </c>
      <c r="J129" s="84">
        <v>0</v>
      </c>
      <c r="K129" s="82">
        <v>0</v>
      </c>
      <c r="L129" s="153">
        <v>0</v>
      </c>
    </row>
    <row r="130" spans="1:12" ht="4.9000000000000004" customHeight="1" outlineLevel="1" thickBot="1">
      <c r="A130" s="49"/>
      <c r="B130" s="10">
        <v>0</v>
      </c>
      <c r="C130" s="51">
        <v>0</v>
      </c>
      <c r="D130" s="52">
        <v>0</v>
      </c>
      <c r="E130" s="52">
        <v>0</v>
      </c>
      <c r="F130" s="50">
        <v>0</v>
      </c>
      <c r="G130" s="52" t="s">
        <v>216</v>
      </c>
      <c r="H130" s="50">
        <v>0</v>
      </c>
      <c r="I130" s="50">
        <v>0</v>
      </c>
      <c r="J130" s="50">
        <v>0</v>
      </c>
      <c r="K130" s="50">
        <v>0</v>
      </c>
      <c r="L130" s="53">
        <v>0</v>
      </c>
    </row>
    <row r="131" spans="1:12" s="11" customFormat="1" ht="12" customHeight="1" outlineLevel="1">
      <c r="A131" s="66" t="s">
        <v>38</v>
      </c>
      <c r="B131" s="15">
        <v>12</v>
      </c>
      <c r="C131" s="68">
        <v>36939281.18</v>
      </c>
      <c r="D131" s="69">
        <v>989122.61</v>
      </c>
      <c r="E131" s="70">
        <v>11335.46</v>
      </c>
      <c r="F131" s="70">
        <v>37939739.25</v>
      </c>
      <c r="G131" s="67">
        <v>3161644.94</v>
      </c>
      <c r="H131" s="71">
        <v>1331358.81</v>
      </c>
      <c r="I131" s="71">
        <v>1185.5</v>
      </c>
      <c r="J131" s="71">
        <v>6000</v>
      </c>
      <c r="K131" s="69">
        <v>204093.96</v>
      </c>
      <c r="L131" s="151">
        <v>925</v>
      </c>
    </row>
    <row r="132" spans="1:12" s="17" customFormat="1" ht="11.25" customHeight="1" outlineLevel="2">
      <c r="A132" s="73" t="s">
        <v>39</v>
      </c>
      <c r="B132" s="16">
        <v>0</v>
      </c>
      <c r="C132" s="75">
        <v>0</v>
      </c>
      <c r="D132" s="76">
        <v>0</v>
      </c>
      <c r="E132" s="77">
        <v>0</v>
      </c>
      <c r="F132" s="77">
        <v>0</v>
      </c>
      <c r="G132" s="74" t="s">
        <v>216</v>
      </c>
      <c r="H132" s="78">
        <v>0</v>
      </c>
      <c r="I132" s="78">
        <v>0</v>
      </c>
      <c r="J132" s="78">
        <v>0</v>
      </c>
      <c r="K132" s="76">
        <v>0</v>
      </c>
      <c r="L132" s="152">
        <v>0</v>
      </c>
    </row>
    <row r="133" spans="1:12" s="17" customFormat="1" ht="11.25" customHeight="1" outlineLevel="2">
      <c r="A133" s="73" t="s">
        <v>40</v>
      </c>
      <c r="B133" s="16">
        <v>0</v>
      </c>
      <c r="C133" s="75">
        <v>0</v>
      </c>
      <c r="D133" s="76">
        <v>0</v>
      </c>
      <c r="E133" s="77">
        <v>0</v>
      </c>
      <c r="F133" s="77">
        <v>0</v>
      </c>
      <c r="G133" s="74" t="s">
        <v>216</v>
      </c>
      <c r="H133" s="78">
        <v>0</v>
      </c>
      <c r="I133" s="78">
        <v>0</v>
      </c>
      <c r="J133" s="78">
        <v>0</v>
      </c>
      <c r="K133" s="76">
        <v>0</v>
      </c>
      <c r="L133" s="152">
        <v>0</v>
      </c>
    </row>
    <row r="134" spans="1:12" s="17" customFormat="1" ht="11.25" customHeight="1" outlineLevel="2">
      <c r="A134" s="73" t="s">
        <v>41</v>
      </c>
      <c r="B134" s="16">
        <v>0</v>
      </c>
      <c r="C134" s="75">
        <v>0</v>
      </c>
      <c r="D134" s="76">
        <v>0</v>
      </c>
      <c r="E134" s="77">
        <v>0</v>
      </c>
      <c r="F134" s="77">
        <v>0</v>
      </c>
      <c r="G134" s="74" t="s">
        <v>216</v>
      </c>
      <c r="H134" s="78">
        <v>0</v>
      </c>
      <c r="I134" s="78">
        <v>0</v>
      </c>
      <c r="J134" s="78">
        <v>0</v>
      </c>
      <c r="K134" s="76">
        <v>0</v>
      </c>
      <c r="L134" s="152">
        <v>0</v>
      </c>
    </row>
    <row r="135" spans="1:12" s="17" customFormat="1" ht="12" customHeight="1" outlineLevel="2" thickBot="1">
      <c r="A135" s="79" t="s">
        <v>14</v>
      </c>
      <c r="B135" s="18">
        <v>12</v>
      </c>
      <c r="C135" s="81">
        <v>36939281.18</v>
      </c>
      <c r="D135" s="82">
        <v>989122.61</v>
      </c>
      <c r="E135" s="83">
        <v>11335.46</v>
      </c>
      <c r="F135" s="83">
        <v>37939739.25</v>
      </c>
      <c r="G135" s="80">
        <v>3161644.94</v>
      </c>
      <c r="H135" s="84">
        <v>1331358.81</v>
      </c>
      <c r="I135" s="84">
        <v>1185.5</v>
      </c>
      <c r="J135" s="84">
        <v>6000</v>
      </c>
      <c r="K135" s="82">
        <v>204093.96</v>
      </c>
      <c r="L135" s="153">
        <v>925</v>
      </c>
    </row>
    <row r="136" spans="1:12" s="11" customFormat="1" ht="4.9000000000000004" customHeight="1" outlineLevel="1" thickBot="1">
      <c r="A136" s="49"/>
      <c r="B136" s="10">
        <v>0</v>
      </c>
      <c r="C136" s="51">
        <v>0</v>
      </c>
      <c r="D136" s="52">
        <v>0</v>
      </c>
      <c r="E136" s="52">
        <v>0</v>
      </c>
      <c r="F136" s="50">
        <v>0</v>
      </c>
      <c r="G136" s="52" t="s">
        <v>216</v>
      </c>
      <c r="H136" s="50">
        <v>0</v>
      </c>
      <c r="I136" s="50">
        <v>0</v>
      </c>
      <c r="J136" s="50">
        <v>0</v>
      </c>
      <c r="K136" s="50">
        <v>0</v>
      </c>
      <c r="L136" s="53">
        <v>0</v>
      </c>
    </row>
    <row r="137" spans="1:12" s="11" customFormat="1" ht="12" customHeight="1" outlineLevel="1">
      <c r="A137" s="66" t="s">
        <v>20</v>
      </c>
      <c r="B137" s="15">
        <v>12</v>
      </c>
      <c r="C137" s="68">
        <v>36939281.18</v>
      </c>
      <c r="D137" s="69">
        <v>989122.61</v>
      </c>
      <c r="E137" s="70">
        <v>11335.46</v>
      </c>
      <c r="F137" s="70">
        <v>37939739.25</v>
      </c>
      <c r="G137" s="67">
        <v>3161644.94</v>
      </c>
      <c r="H137" s="71">
        <v>1331358.81</v>
      </c>
      <c r="I137" s="71">
        <v>1185.5</v>
      </c>
      <c r="J137" s="71">
        <v>6000</v>
      </c>
      <c r="K137" s="69">
        <v>204093.96</v>
      </c>
      <c r="L137" s="151">
        <v>925</v>
      </c>
    </row>
    <row r="138" spans="1:12" s="17" customFormat="1" ht="11.25" customHeight="1" outlineLevel="2">
      <c r="A138" s="73" t="s">
        <v>15</v>
      </c>
      <c r="B138" s="16">
        <v>3</v>
      </c>
      <c r="C138" s="75">
        <v>6976.38</v>
      </c>
      <c r="D138" s="76">
        <v>195.48</v>
      </c>
      <c r="E138" s="77">
        <v>0</v>
      </c>
      <c r="F138" s="77">
        <v>7171.86</v>
      </c>
      <c r="G138" s="74">
        <v>2390.62</v>
      </c>
      <c r="H138" s="78">
        <v>0</v>
      </c>
      <c r="I138" s="78">
        <v>0</v>
      </c>
      <c r="J138" s="78">
        <v>0</v>
      </c>
      <c r="K138" s="76">
        <v>0</v>
      </c>
      <c r="L138" s="152">
        <v>0</v>
      </c>
    </row>
    <row r="139" spans="1:12" s="17" customFormat="1" ht="11.25" customHeight="1" outlineLevel="2">
      <c r="A139" s="73" t="s">
        <v>16</v>
      </c>
      <c r="B139" s="16">
        <v>2</v>
      </c>
      <c r="C139" s="75">
        <v>24419807.140000001</v>
      </c>
      <c r="D139" s="76">
        <v>725466.86</v>
      </c>
      <c r="E139" s="77">
        <v>0</v>
      </c>
      <c r="F139" s="77">
        <v>25145274</v>
      </c>
      <c r="G139" s="74">
        <v>12572637</v>
      </c>
      <c r="H139" s="78">
        <v>1331358.81</v>
      </c>
      <c r="I139" s="78">
        <v>0</v>
      </c>
      <c r="J139" s="78">
        <v>0</v>
      </c>
      <c r="K139" s="76">
        <v>0</v>
      </c>
      <c r="L139" s="152">
        <v>0</v>
      </c>
    </row>
    <row r="140" spans="1:12" s="17" customFormat="1" ht="11.25" customHeight="1" outlineLevel="2">
      <c r="A140" s="73" t="s">
        <v>17</v>
      </c>
      <c r="B140" s="16">
        <v>5</v>
      </c>
      <c r="C140" s="75">
        <v>10699011.84</v>
      </c>
      <c r="D140" s="76">
        <v>261985.81</v>
      </c>
      <c r="E140" s="77">
        <v>11335.46</v>
      </c>
      <c r="F140" s="77">
        <v>10972333.109999999</v>
      </c>
      <c r="G140" s="74">
        <v>2194466.62</v>
      </c>
      <c r="H140" s="78">
        <v>0</v>
      </c>
      <c r="I140" s="78">
        <v>1185.5</v>
      </c>
      <c r="J140" s="78">
        <v>6000</v>
      </c>
      <c r="K140" s="76">
        <v>204093.96</v>
      </c>
      <c r="L140" s="152">
        <v>925</v>
      </c>
    </row>
    <row r="141" spans="1:12" s="17" customFormat="1" ht="12" customHeight="1" outlineLevel="2" thickBot="1">
      <c r="A141" s="79" t="s">
        <v>14</v>
      </c>
      <c r="B141" s="18">
        <v>2</v>
      </c>
      <c r="C141" s="81">
        <v>1813485.82</v>
      </c>
      <c r="D141" s="82">
        <v>1474.46</v>
      </c>
      <c r="E141" s="83">
        <v>0</v>
      </c>
      <c r="F141" s="83">
        <v>1814960.28</v>
      </c>
      <c r="G141" s="80">
        <v>907480.14</v>
      </c>
      <c r="H141" s="84">
        <v>0</v>
      </c>
      <c r="I141" s="84">
        <v>0</v>
      </c>
      <c r="J141" s="84">
        <v>0</v>
      </c>
      <c r="K141" s="82">
        <v>0</v>
      </c>
      <c r="L141" s="153">
        <v>0</v>
      </c>
    </row>
    <row r="142" spans="1:12" s="11" customFormat="1" ht="4.9000000000000004" customHeight="1" outlineLevel="1" thickBot="1">
      <c r="A142" s="49"/>
      <c r="B142" s="10">
        <v>0</v>
      </c>
      <c r="C142" s="51">
        <v>0</v>
      </c>
      <c r="D142" s="52">
        <v>0</v>
      </c>
      <c r="E142" s="52">
        <v>0</v>
      </c>
      <c r="F142" s="50">
        <v>0</v>
      </c>
      <c r="G142" s="52" t="s">
        <v>216</v>
      </c>
      <c r="H142" s="50">
        <v>0</v>
      </c>
      <c r="I142" s="50">
        <v>0</v>
      </c>
      <c r="J142" s="50">
        <v>0</v>
      </c>
      <c r="K142" s="50">
        <v>0</v>
      </c>
      <c r="L142" s="53">
        <v>0</v>
      </c>
    </row>
    <row r="143" spans="1:12" s="11" customFormat="1" ht="12" customHeight="1" outlineLevel="1">
      <c r="A143" s="66" t="s">
        <v>30</v>
      </c>
      <c r="B143" s="15">
        <v>12</v>
      </c>
      <c r="C143" s="68">
        <v>36939281.18</v>
      </c>
      <c r="D143" s="69">
        <v>989122.61</v>
      </c>
      <c r="E143" s="70">
        <v>11335.46</v>
      </c>
      <c r="F143" s="70">
        <v>37939739.25</v>
      </c>
      <c r="G143" s="67">
        <v>3161644.94</v>
      </c>
      <c r="H143" s="71">
        <v>1331358.81</v>
      </c>
      <c r="I143" s="71">
        <v>1185.5</v>
      </c>
      <c r="J143" s="71">
        <v>6000</v>
      </c>
      <c r="K143" s="69">
        <v>204093.96</v>
      </c>
      <c r="L143" s="151">
        <v>925</v>
      </c>
    </row>
    <row r="144" spans="1:12" s="17" customFormat="1" ht="11.25" customHeight="1" outlineLevel="2">
      <c r="A144" s="73" t="s">
        <v>28</v>
      </c>
      <c r="B144" s="16">
        <v>0</v>
      </c>
      <c r="C144" s="75">
        <v>0</v>
      </c>
      <c r="D144" s="76">
        <v>0</v>
      </c>
      <c r="E144" s="77">
        <v>0</v>
      </c>
      <c r="F144" s="77">
        <v>0</v>
      </c>
      <c r="G144" s="74" t="s">
        <v>216</v>
      </c>
      <c r="H144" s="78">
        <v>0</v>
      </c>
      <c r="I144" s="78">
        <v>0</v>
      </c>
      <c r="J144" s="78">
        <v>0</v>
      </c>
      <c r="K144" s="76">
        <v>0</v>
      </c>
      <c r="L144" s="152">
        <v>0</v>
      </c>
    </row>
    <row r="145" spans="1:13" s="17" customFormat="1" ht="11.25" customHeight="1" outlineLevel="2">
      <c r="A145" s="73" t="s">
        <v>46</v>
      </c>
      <c r="B145" s="16">
        <v>12</v>
      </c>
      <c r="C145" s="75">
        <v>36939281.18</v>
      </c>
      <c r="D145" s="76">
        <v>989122.61</v>
      </c>
      <c r="E145" s="77">
        <v>11335.46</v>
      </c>
      <c r="F145" s="77">
        <v>37939739.25</v>
      </c>
      <c r="G145" s="74">
        <v>3161644.94</v>
      </c>
      <c r="H145" s="78">
        <v>1331358.81</v>
      </c>
      <c r="I145" s="78">
        <v>1185.5</v>
      </c>
      <c r="J145" s="78">
        <v>6000</v>
      </c>
      <c r="K145" s="76">
        <v>204093.96</v>
      </c>
      <c r="L145" s="152">
        <v>925</v>
      </c>
    </row>
    <row r="146" spans="1:13" s="17" customFormat="1" ht="11.25" customHeight="1" outlineLevel="2">
      <c r="A146" s="73" t="s">
        <v>45</v>
      </c>
      <c r="B146" s="16">
        <v>0</v>
      </c>
      <c r="C146" s="75">
        <v>0</v>
      </c>
      <c r="D146" s="76">
        <v>0</v>
      </c>
      <c r="E146" s="77">
        <v>0</v>
      </c>
      <c r="F146" s="77">
        <v>0</v>
      </c>
      <c r="G146" s="74" t="s">
        <v>216</v>
      </c>
      <c r="H146" s="78">
        <v>0</v>
      </c>
      <c r="I146" s="78">
        <v>0</v>
      </c>
      <c r="J146" s="78">
        <v>0</v>
      </c>
      <c r="K146" s="76">
        <v>0</v>
      </c>
      <c r="L146" s="152">
        <v>0</v>
      </c>
    </row>
    <row r="147" spans="1:13" s="17" customFormat="1" ht="12" customHeight="1" outlineLevel="2" thickBot="1">
      <c r="A147" s="79" t="s">
        <v>51</v>
      </c>
      <c r="B147" s="18">
        <v>0</v>
      </c>
      <c r="C147" s="81">
        <v>0</v>
      </c>
      <c r="D147" s="82">
        <v>0</v>
      </c>
      <c r="E147" s="83">
        <v>0</v>
      </c>
      <c r="F147" s="83">
        <v>0</v>
      </c>
      <c r="G147" s="80" t="s">
        <v>216</v>
      </c>
      <c r="H147" s="84">
        <v>0</v>
      </c>
      <c r="I147" s="84">
        <v>0</v>
      </c>
      <c r="J147" s="84">
        <v>0</v>
      </c>
      <c r="K147" s="82">
        <v>0</v>
      </c>
      <c r="L147" s="153">
        <v>0</v>
      </c>
    </row>
    <row r="148" spans="1:13" s="11" customFormat="1" ht="4.9000000000000004" customHeight="1" outlineLevel="1" thickBot="1">
      <c r="A148" s="49"/>
      <c r="B148" s="10">
        <v>0</v>
      </c>
      <c r="C148" s="51">
        <v>0</v>
      </c>
      <c r="D148" s="52">
        <v>0</v>
      </c>
      <c r="E148" s="52">
        <v>0</v>
      </c>
      <c r="F148" s="50">
        <v>0</v>
      </c>
      <c r="G148" s="52" t="s">
        <v>216</v>
      </c>
      <c r="H148" s="50">
        <v>0</v>
      </c>
      <c r="I148" s="50">
        <v>0</v>
      </c>
      <c r="J148" s="50">
        <v>0</v>
      </c>
      <c r="K148" s="50">
        <v>0</v>
      </c>
      <c r="L148" s="53">
        <v>0</v>
      </c>
    </row>
    <row r="149" spans="1:13" s="11" customFormat="1" ht="12" customHeight="1" outlineLevel="1">
      <c r="A149" s="66" t="s">
        <v>23</v>
      </c>
      <c r="B149" s="15">
        <v>12</v>
      </c>
      <c r="C149" s="68">
        <v>36939281.18</v>
      </c>
      <c r="D149" s="69">
        <v>989122.61</v>
      </c>
      <c r="E149" s="70">
        <v>11335.46</v>
      </c>
      <c r="F149" s="70">
        <v>37939739.25</v>
      </c>
      <c r="G149" s="67">
        <v>3161644.94</v>
      </c>
      <c r="H149" s="71">
        <v>1331358.81</v>
      </c>
      <c r="I149" s="71">
        <v>1185.5</v>
      </c>
      <c r="J149" s="71">
        <v>6000</v>
      </c>
      <c r="K149" s="69">
        <v>204093.96</v>
      </c>
      <c r="L149" s="151">
        <v>925</v>
      </c>
    </row>
    <row r="150" spans="1:13" s="17" customFormat="1" ht="11.25" customHeight="1" outlineLevel="2">
      <c r="A150" s="73" t="s">
        <v>7</v>
      </c>
      <c r="B150" s="16">
        <v>0</v>
      </c>
      <c r="C150" s="75">
        <v>0</v>
      </c>
      <c r="D150" s="76">
        <v>0</v>
      </c>
      <c r="E150" s="77">
        <v>0</v>
      </c>
      <c r="F150" s="77">
        <v>0</v>
      </c>
      <c r="G150" s="74" t="s">
        <v>216</v>
      </c>
      <c r="H150" s="78">
        <v>0</v>
      </c>
      <c r="I150" s="78">
        <v>0</v>
      </c>
      <c r="J150" s="78">
        <v>0</v>
      </c>
      <c r="K150" s="76">
        <v>0</v>
      </c>
      <c r="L150" s="152">
        <v>0</v>
      </c>
    </row>
    <row r="151" spans="1:13" s="17" customFormat="1" ht="11.25" customHeight="1" outlineLevel="2">
      <c r="A151" s="73" t="s">
        <v>42</v>
      </c>
      <c r="B151" s="16">
        <v>0</v>
      </c>
      <c r="C151" s="75">
        <v>0</v>
      </c>
      <c r="D151" s="76">
        <v>0</v>
      </c>
      <c r="E151" s="77">
        <v>0</v>
      </c>
      <c r="F151" s="77">
        <v>0</v>
      </c>
      <c r="G151" s="74" t="s">
        <v>216</v>
      </c>
      <c r="H151" s="78">
        <v>0</v>
      </c>
      <c r="I151" s="78">
        <v>0</v>
      </c>
      <c r="J151" s="78">
        <v>0</v>
      </c>
      <c r="K151" s="76">
        <v>0</v>
      </c>
      <c r="L151" s="152">
        <v>0</v>
      </c>
    </row>
    <row r="152" spans="1:13" s="17" customFormat="1" ht="11.25" customHeight="1" outlineLevel="2">
      <c r="A152" s="73" t="s">
        <v>43</v>
      </c>
      <c r="B152" s="16">
        <v>0</v>
      </c>
      <c r="C152" s="75">
        <v>0</v>
      </c>
      <c r="D152" s="76">
        <v>0</v>
      </c>
      <c r="E152" s="77">
        <v>0</v>
      </c>
      <c r="F152" s="77">
        <v>0</v>
      </c>
      <c r="G152" s="74" t="s">
        <v>216</v>
      </c>
      <c r="H152" s="78">
        <v>0</v>
      </c>
      <c r="I152" s="78">
        <v>0</v>
      </c>
      <c r="J152" s="78">
        <v>0</v>
      </c>
      <c r="K152" s="76">
        <v>0</v>
      </c>
      <c r="L152" s="152">
        <v>0</v>
      </c>
    </row>
    <row r="153" spans="1:13" s="17" customFormat="1" ht="12" customHeight="1" outlineLevel="2" thickBot="1">
      <c r="A153" s="79" t="s">
        <v>44</v>
      </c>
      <c r="B153" s="18">
        <v>12</v>
      </c>
      <c r="C153" s="81">
        <v>36939281.18</v>
      </c>
      <c r="D153" s="82">
        <v>989122.61</v>
      </c>
      <c r="E153" s="83">
        <v>11335.46</v>
      </c>
      <c r="F153" s="83">
        <v>37939739.25</v>
      </c>
      <c r="G153" s="80">
        <v>3161644.94</v>
      </c>
      <c r="H153" s="84">
        <v>1331358.81</v>
      </c>
      <c r="I153" s="84">
        <v>1185.5</v>
      </c>
      <c r="J153" s="84">
        <v>6000</v>
      </c>
      <c r="K153" s="82">
        <v>204093.96</v>
      </c>
      <c r="L153" s="153">
        <v>925</v>
      </c>
    </row>
    <row r="154" spans="1:13" s="11" customFormat="1" ht="4.9000000000000004" customHeight="1" outlineLevel="1" thickBot="1">
      <c r="A154" s="49"/>
      <c r="B154" s="10">
        <v>0</v>
      </c>
      <c r="C154" s="51">
        <v>0</v>
      </c>
      <c r="D154" s="52">
        <v>0</v>
      </c>
      <c r="E154" s="52">
        <v>0</v>
      </c>
      <c r="F154" s="50">
        <v>0</v>
      </c>
      <c r="G154" s="52" t="s">
        <v>216</v>
      </c>
      <c r="H154" s="50">
        <v>0</v>
      </c>
      <c r="I154" s="50">
        <v>0</v>
      </c>
      <c r="J154" s="50">
        <v>0</v>
      </c>
      <c r="K154" s="50">
        <v>0</v>
      </c>
      <c r="L154" s="53">
        <v>0</v>
      </c>
    </row>
    <row r="155" spans="1:13" s="11" customFormat="1" ht="12" customHeight="1" outlineLevel="1">
      <c r="A155" s="66" t="s">
        <v>8</v>
      </c>
      <c r="B155" s="15">
        <v>3</v>
      </c>
      <c r="C155" s="68">
        <v>2981860.46</v>
      </c>
      <c r="D155" s="69">
        <v>223385.96</v>
      </c>
      <c r="E155" s="70">
        <v>11335.46</v>
      </c>
      <c r="F155" s="70">
        <v>3216581.88</v>
      </c>
      <c r="G155" s="67">
        <v>1072193.96</v>
      </c>
      <c r="H155" s="71">
        <v>0</v>
      </c>
      <c r="I155" s="71">
        <v>0</v>
      </c>
      <c r="J155" s="71">
        <v>0</v>
      </c>
      <c r="K155" s="69">
        <v>0</v>
      </c>
      <c r="L155" s="151">
        <v>0</v>
      </c>
    </row>
    <row r="156" spans="1:13" s="17" customFormat="1" ht="11.25" customHeight="1" outlineLevel="2">
      <c r="A156" s="73" t="s">
        <v>9</v>
      </c>
      <c r="B156" s="16">
        <v>0</v>
      </c>
      <c r="C156" s="75">
        <v>0</v>
      </c>
      <c r="D156" s="76">
        <v>0</v>
      </c>
      <c r="E156" s="77">
        <v>0</v>
      </c>
      <c r="F156" s="77">
        <v>0</v>
      </c>
      <c r="G156" s="74" t="s">
        <v>216</v>
      </c>
      <c r="H156" s="78">
        <v>0</v>
      </c>
      <c r="I156" s="78">
        <v>0</v>
      </c>
      <c r="J156" s="78">
        <v>0</v>
      </c>
      <c r="K156" s="76">
        <v>0</v>
      </c>
      <c r="L156" s="152">
        <v>0</v>
      </c>
    </row>
    <row r="157" spans="1:13" s="17" customFormat="1" ht="12" customHeight="1" outlineLevel="2" thickBot="1">
      <c r="A157" s="79" t="s">
        <v>24</v>
      </c>
      <c r="B157" s="18">
        <v>3</v>
      </c>
      <c r="C157" s="81">
        <v>2981860.46</v>
      </c>
      <c r="D157" s="82">
        <v>223385.96</v>
      </c>
      <c r="E157" s="83">
        <v>11335.46</v>
      </c>
      <c r="F157" s="83">
        <v>3216581.88</v>
      </c>
      <c r="G157" s="80">
        <v>1072193.96</v>
      </c>
      <c r="H157" s="84">
        <v>0</v>
      </c>
      <c r="I157" s="84">
        <v>0</v>
      </c>
      <c r="J157" s="84">
        <v>0</v>
      </c>
      <c r="K157" s="82">
        <v>0</v>
      </c>
      <c r="L157" s="153">
        <v>0</v>
      </c>
    </row>
    <row r="158" spans="1:13" s="11" customFormat="1" ht="4.9000000000000004" customHeight="1" outlineLevel="1" thickBot="1">
      <c r="A158" s="49"/>
      <c r="B158" s="10">
        <v>0</v>
      </c>
      <c r="C158" s="51">
        <v>0</v>
      </c>
      <c r="D158" s="52">
        <v>0</v>
      </c>
      <c r="E158" s="52">
        <v>0</v>
      </c>
      <c r="F158" s="50">
        <v>0</v>
      </c>
      <c r="G158" s="52" t="s">
        <v>216</v>
      </c>
      <c r="H158" s="50">
        <v>0</v>
      </c>
      <c r="I158" s="50">
        <v>0</v>
      </c>
      <c r="J158" s="50">
        <v>0</v>
      </c>
      <c r="K158" s="50">
        <v>0</v>
      </c>
      <c r="L158" s="53">
        <v>0</v>
      </c>
    </row>
    <row r="159" spans="1:13" s="17" customFormat="1" ht="12" customHeight="1" outlineLevel="1">
      <c r="A159" s="66" t="s">
        <v>55</v>
      </c>
      <c r="B159" s="15">
        <v>3</v>
      </c>
      <c r="C159" s="68">
        <v>29905059.350000001</v>
      </c>
      <c r="D159" s="69">
        <v>725466.86</v>
      </c>
      <c r="E159" s="70">
        <v>0</v>
      </c>
      <c r="F159" s="70">
        <v>30630526.210000001</v>
      </c>
      <c r="G159" s="67">
        <v>10210175.4</v>
      </c>
      <c r="H159" s="71">
        <v>1331358.81</v>
      </c>
      <c r="I159" s="71">
        <v>0</v>
      </c>
      <c r="J159" s="71">
        <v>6000</v>
      </c>
      <c r="K159" s="69">
        <v>4700</v>
      </c>
      <c r="L159" s="151">
        <v>925</v>
      </c>
    </row>
    <row r="160" spans="1:13" s="17" customFormat="1" ht="12" customHeight="1" outlineLevel="2">
      <c r="A160" s="73" t="s">
        <v>56</v>
      </c>
      <c r="B160" s="16">
        <v>3</v>
      </c>
      <c r="C160" s="75">
        <v>29905059.350000001</v>
      </c>
      <c r="D160" s="76">
        <v>725466.86</v>
      </c>
      <c r="E160" s="77">
        <v>0</v>
      </c>
      <c r="F160" s="77">
        <v>30630526.210000001</v>
      </c>
      <c r="G160" s="74">
        <v>10210175.4</v>
      </c>
      <c r="H160" s="78">
        <v>1331358.81</v>
      </c>
      <c r="I160" s="78">
        <v>0</v>
      </c>
      <c r="J160" s="78">
        <v>6000</v>
      </c>
      <c r="K160" s="76">
        <v>4700</v>
      </c>
      <c r="L160" s="152">
        <v>925</v>
      </c>
      <c r="M160" s="11"/>
    </row>
    <row r="161" spans="1:12" s="17" customFormat="1" ht="11.25" customHeight="1" outlineLevel="2">
      <c r="A161" s="73" t="s">
        <v>57</v>
      </c>
      <c r="B161" s="16">
        <v>0</v>
      </c>
      <c r="C161" s="75">
        <v>0</v>
      </c>
      <c r="D161" s="76">
        <v>0</v>
      </c>
      <c r="E161" s="77">
        <v>0</v>
      </c>
      <c r="F161" s="77">
        <v>0</v>
      </c>
      <c r="G161" s="74" t="s">
        <v>216</v>
      </c>
      <c r="H161" s="78">
        <v>0</v>
      </c>
      <c r="I161" s="78">
        <v>0</v>
      </c>
      <c r="J161" s="78">
        <v>0</v>
      </c>
      <c r="K161" s="76">
        <v>0</v>
      </c>
      <c r="L161" s="152">
        <v>0</v>
      </c>
    </row>
    <row r="162" spans="1:12" s="17" customFormat="1" ht="12" customHeight="1" outlineLevel="2" thickBot="1">
      <c r="A162" s="87" t="s">
        <v>14</v>
      </c>
      <c r="B162" s="18">
        <v>0</v>
      </c>
      <c r="C162" s="89">
        <v>0</v>
      </c>
      <c r="D162" s="90">
        <v>0</v>
      </c>
      <c r="E162" s="91">
        <v>0</v>
      </c>
      <c r="F162" s="91">
        <v>0</v>
      </c>
      <c r="G162" s="80" t="s">
        <v>216</v>
      </c>
      <c r="H162" s="84">
        <v>0</v>
      </c>
      <c r="I162" s="84">
        <v>0</v>
      </c>
      <c r="J162" s="84">
        <v>0</v>
      </c>
      <c r="K162" s="82">
        <v>0</v>
      </c>
      <c r="L162" s="153">
        <v>0</v>
      </c>
    </row>
    <row r="163" spans="1:12" s="11" customFormat="1" ht="4.9000000000000004" customHeight="1" outlineLevel="1" thickBot="1">
      <c r="A163" s="49"/>
      <c r="B163" s="10"/>
      <c r="C163" s="51"/>
      <c r="D163" s="52"/>
      <c r="E163" s="52"/>
      <c r="F163" s="50"/>
      <c r="G163" s="52"/>
      <c r="H163" s="50"/>
      <c r="I163" s="50"/>
      <c r="J163" s="50"/>
      <c r="K163" s="50"/>
      <c r="L163" s="53"/>
    </row>
    <row r="164" spans="1:12" s="11" customFormat="1" ht="12" customHeight="1" thickBot="1">
      <c r="A164" s="54" t="s">
        <v>49</v>
      </c>
      <c r="B164" s="22">
        <v>5</v>
      </c>
      <c r="C164" s="56">
        <v>42962823.119999997</v>
      </c>
      <c r="D164" s="57">
        <v>10718712.039999999</v>
      </c>
      <c r="E164" s="58">
        <v>13124.6</v>
      </c>
      <c r="F164" s="58">
        <v>53694659.759999998</v>
      </c>
      <c r="G164" s="55">
        <v>10738931.949999999</v>
      </c>
      <c r="H164" s="59">
        <v>1562.69</v>
      </c>
      <c r="I164" s="59">
        <v>1536.25</v>
      </c>
      <c r="J164" s="59">
        <v>1731.24</v>
      </c>
      <c r="K164" s="58">
        <v>12501.81</v>
      </c>
      <c r="L164" s="60">
        <v>926</v>
      </c>
    </row>
    <row r="165" spans="1:12" s="11" customFormat="1" ht="4.9000000000000004" customHeight="1" thickBot="1">
      <c r="A165" s="49"/>
      <c r="B165" s="10"/>
      <c r="C165" s="51"/>
      <c r="D165" s="52"/>
      <c r="E165" s="52"/>
      <c r="F165" s="50"/>
      <c r="G165" s="52"/>
      <c r="H165" s="50"/>
      <c r="I165" s="50"/>
      <c r="J165" s="50"/>
      <c r="K165" s="141"/>
      <c r="L165" s="116"/>
    </row>
    <row r="166" spans="1:12" s="11" customFormat="1" ht="15.75" customHeight="1" outlineLevel="1" thickBot="1">
      <c r="A166" s="253" t="s">
        <v>48</v>
      </c>
      <c r="B166" s="254"/>
      <c r="C166" s="254"/>
      <c r="D166" s="254"/>
      <c r="E166" s="254"/>
      <c r="F166" s="254"/>
      <c r="G166" s="254"/>
      <c r="H166" s="254"/>
      <c r="I166" s="254"/>
      <c r="J166" s="254"/>
      <c r="K166" s="254"/>
      <c r="L166" s="116"/>
    </row>
    <row r="167" spans="1:12" s="11" customFormat="1" ht="4.9000000000000004" customHeight="1" outlineLevel="1" thickBot="1">
      <c r="A167" s="121"/>
      <c r="B167" s="3"/>
      <c r="C167" s="122"/>
      <c r="D167" s="123"/>
      <c r="E167" s="123"/>
      <c r="F167" s="124"/>
      <c r="G167" s="123"/>
      <c r="H167" s="124"/>
      <c r="I167" s="124"/>
      <c r="J167" s="124"/>
      <c r="K167" s="142"/>
      <c r="L167" s="117"/>
    </row>
    <row r="168" spans="1:12" s="11" customFormat="1" ht="12" customHeight="1" outlineLevel="1">
      <c r="A168" s="66" t="s">
        <v>27</v>
      </c>
      <c r="B168" s="15">
        <v>5</v>
      </c>
      <c r="C168" s="68">
        <v>42962823.119999997</v>
      </c>
      <c r="D168" s="69">
        <v>10718712.039999999</v>
      </c>
      <c r="E168" s="70">
        <v>13124.6</v>
      </c>
      <c r="F168" s="70">
        <v>53694659.759999998</v>
      </c>
      <c r="G168" s="67">
        <v>10738931.949999999</v>
      </c>
      <c r="H168" s="71">
        <v>1562.69</v>
      </c>
      <c r="I168" s="71">
        <v>1536.25</v>
      </c>
      <c r="J168" s="71">
        <v>1731.24</v>
      </c>
      <c r="K168" s="69">
        <v>12501.81</v>
      </c>
      <c r="L168" s="151">
        <v>926</v>
      </c>
    </row>
    <row r="169" spans="1:12" s="11" customFormat="1" ht="12" customHeight="1" outlineLevel="2">
      <c r="A169" s="73" t="s">
        <v>25</v>
      </c>
      <c r="B169" s="16">
        <v>0</v>
      </c>
      <c r="C169" s="75">
        <v>0</v>
      </c>
      <c r="D169" s="76">
        <v>0</v>
      </c>
      <c r="E169" s="77">
        <v>0</v>
      </c>
      <c r="F169" s="77">
        <v>0</v>
      </c>
      <c r="G169" s="74" t="s">
        <v>216</v>
      </c>
      <c r="H169" s="78">
        <v>0</v>
      </c>
      <c r="I169" s="78">
        <v>0</v>
      </c>
      <c r="J169" s="78">
        <v>0</v>
      </c>
      <c r="K169" s="76">
        <v>0</v>
      </c>
      <c r="L169" s="152">
        <v>0</v>
      </c>
    </row>
    <row r="170" spans="1:12" s="11" customFormat="1" ht="12" customHeight="1" outlineLevel="2" thickBot="1">
      <c r="A170" s="79" t="s">
        <v>26</v>
      </c>
      <c r="B170" s="18">
        <v>5</v>
      </c>
      <c r="C170" s="81">
        <v>42962823.119999997</v>
      </c>
      <c r="D170" s="82">
        <v>10718712.039999999</v>
      </c>
      <c r="E170" s="83">
        <v>13124.6</v>
      </c>
      <c r="F170" s="83">
        <v>53694659.759999998</v>
      </c>
      <c r="G170" s="80">
        <v>10738931.949999999</v>
      </c>
      <c r="H170" s="84">
        <v>1562.69</v>
      </c>
      <c r="I170" s="84">
        <v>1536.25</v>
      </c>
      <c r="J170" s="84">
        <v>1731.24</v>
      </c>
      <c r="K170" s="82">
        <v>12501.81</v>
      </c>
      <c r="L170" s="153">
        <v>926</v>
      </c>
    </row>
    <row r="171" spans="1:12" s="11" customFormat="1" ht="4.9000000000000004" customHeight="1" outlineLevel="1" thickBot="1">
      <c r="A171" s="61"/>
      <c r="B171" s="13">
        <v>0</v>
      </c>
      <c r="C171" s="63">
        <v>0</v>
      </c>
      <c r="D171" s="64">
        <v>0</v>
      </c>
      <c r="E171" s="64">
        <v>0</v>
      </c>
      <c r="F171" s="62">
        <v>0</v>
      </c>
      <c r="G171" s="64"/>
      <c r="H171" s="62">
        <v>0</v>
      </c>
      <c r="I171" s="62">
        <v>0</v>
      </c>
      <c r="J171" s="62">
        <v>0</v>
      </c>
      <c r="K171" s="50">
        <v>0</v>
      </c>
      <c r="L171" s="65">
        <v>0</v>
      </c>
    </row>
    <row r="172" spans="1:12" s="11" customFormat="1" ht="12" customHeight="1" outlineLevel="1">
      <c r="A172" s="66" t="s">
        <v>73</v>
      </c>
      <c r="B172" s="15">
        <v>5</v>
      </c>
      <c r="C172" s="68">
        <v>42962823.119999997</v>
      </c>
      <c r="D172" s="69">
        <v>10718712.039999999</v>
      </c>
      <c r="E172" s="70">
        <v>13124.6</v>
      </c>
      <c r="F172" s="70">
        <v>53694659.759999998</v>
      </c>
      <c r="G172" s="67">
        <v>10738931.949999999</v>
      </c>
      <c r="H172" s="71">
        <v>1562.69</v>
      </c>
      <c r="I172" s="71">
        <v>1536.25</v>
      </c>
      <c r="J172" s="71">
        <v>1731.24</v>
      </c>
      <c r="K172" s="69">
        <v>12501.81</v>
      </c>
      <c r="L172" s="151">
        <v>926</v>
      </c>
    </row>
    <row r="173" spans="1:12" s="17" customFormat="1" ht="11.25" customHeight="1" outlineLevel="2">
      <c r="A173" s="73" t="s">
        <v>74</v>
      </c>
      <c r="B173" s="16">
        <v>5</v>
      </c>
      <c r="C173" s="75">
        <v>42962823.119999997</v>
      </c>
      <c r="D173" s="76">
        <v>10718712.039999999</v>
      </c>
      <c r="E173" s="77">
        <v>13124.6</v>
      </c>
      <c r="F173" s="77">
        <v>53694659.759999998</v>
      </c>
      <c r="G173" s="74">
        <v>10738931.949999999</v>
      </c>
      <c r="H173" s="78">
        <v>1562.69</v>
      </c>
      <c r="I173" s="78">
        <v>1536.25</v>
      </c>
      <c r="J173" s="78">
        <v>1731.24</v>
      </c>
      <c r="K173" s="76">
        <v>12501.81</v>
      </c>
      <c r="L173" s="152">
        <v>926</v>
      </c>
    </row>
    <row r="174" spans="1:12" s="17" customFormat="1" ht="12" customHeight="1" outlineLevel="2" thickBot="1">
      <c r="A174" s="79" t="s">
        <v>75</v>
      </c>
      <c r="B174" s="18">
        <v>0</v>
      </c>
      <c r="C174" s="81">
        <v>0</v>
      </c>
      <c r="D174" s="82">
        <v>0</v>
      </c>
      <c r="E174" s="83">
        <v>0</v>
      </c>
      <c r="F174" s="83">
        <v>0</v>
      </c>
      <c r="G174" s="80" t="s">
        <v>216</v>
      </c>
      <c r="H174" s="84">
        <v>0</v>
      </c>
      <c r="I174" s="84">
        <v>0</v>
      </c>
      <c r="J174" s="84">
        <v>0</v>
      </c>
      <c r="K174" s="82">
        <v>0</v>
      </c>
      <c r="L174" s="153">
        <v>0</v>
      </c>
    </row>
    <row r="175" spans="1:12" s="11" customFormat="1" ht="4.9000000000000004" customHeight="1" outlineLevel="1" thickBot="1">
      <c r="A175" s="49"/>
      <c r="B175" s="10">
        <v>0</v>
      </c>
      <c r="C175" s="51">
        <v>0</v>
      </c>
      <c r="D175" s="52">
        <v>0</v>
      </c>
      <c r="E175" s="52">
        <v>0</v>
      </c>
      <c r="F175" s="50">
        <v>0</v>
      </c>
      <c r="G175" s="52"/>
      <c r="H175" s="50">
        <v>0</v>
      </c>
      <c r="I175" s="50">
        <v>0</v>
      </c>
      <c r="J175" s="50">
        <v>0</v>
      </c>
      <c r="K175" s="50">
        <v>0</v>
      </c>
      <c r="L175" s="53">
        <v>0</v>
      </c>
    </row>
    <row r="176" spans="1:12" s="11" customFormat="1" ht="12" customHeight="1" outlineLevel="1">
      <c r="A176" s="66" t="s">
        <v>18</v>
      </c>
      <c r="B176" s="15">
        <v>5</v>
      </c>
      <c r="C176" s="68">
        <v>42962823.119999997</v>
      </c>
      <c r="D176" s="69">
        <v>10718712.039999999</v>
      </c>
      <c r="E176" s="70">
        <v>13124.6</v>
      </c>
      <c r="F176" s="70">
        <v>53694659.759999998</v>
      </c>
      <c r="G176" s="67">
        <v>10738931.949999999</v>
      </c>
      <c r="H176" s="71">
        <v>1562.69</v>
      </c>
      <c r="I176" s="71">
        <v>1536.25</v>
      </c>
      <c r="J176" s="71">
        <v>1731.24</v>
      </c>
      <c r="K176" s="69">
        <v>12501.81</v>
      </c>
      <c r="L176" s="151">
        <v>926</v>
      </c>
    </row>
    <row r="177" spans="1:12" s="17" customFormat="1" ht="11.25" customHeight="1" outlineLevel="2">
      <c r="A177" s="73" t="s">
        <v>2</v>
      </c>
      <c r="B177" s="16">
        <v>3</v>
      </c>
      <c r="C177" s="75">
        <v>12642955.51</v>
      </c>
      <c r="D177" s="76">
        <v>30841.35</v>
      </c>
      <c r="E177" s="77">
        <v>0</v>
      </c>
      <c r="F177" s="77">
        <v>12673796.859999999</v>
      </c>
      <c r="G177" s="74">
        <v>4224598.95</v>
      </c>
      <c r="H177" s="78">
        <v>0</v>
      </c>
      <c r="I177" s="78">
        <v>0</v>
      </c>
      <c r="J177" s="78">
        <v>0</v>
      </c>
      <c r="K177" s="76">
        <v>0</v>
      </c>
      <c r="L177" s="152">
        <v>0</v>
      </c>
    </row>
    <row r="178" spans="1:12" s="17" customFormat="1" ht="11.25" customHeight="1" outlineLevel="2">
      <c r="A178" s="73" t="s">
        <v>4</v>
      </c>
      <c r="B178" s="16">
        <v>0</v>
      </c>
      <c r="C178" s="75">
        <v>0</v>
      </c>
      <c r="D178" s="76">
        <v>0</v>
      </c>
      <c r="E178" s="77">
        <v>0</v>
      </c>
      <c r="F178" s="77">
        <v>0</v>
      </c>
      <c r="G178" s="74" t="s">
        <v>216</v>
      </c>
      <c r="H178" s="78">
        <v>0</v>
      </c>
      <c r="I178" s="78">
        <v>0</v>
      </c>
      <c r="J178" s="78">
        <v>0</v>
      </c>
      <c r="K178" s="76">
        <v>0</v>
      </c>
      <c r="L178" s="152">
        <v>0</v>
      </c>
    </row>
    <row r="179" spans="1:12" s="17" customFormat="1" ht="11.25" customHeight="1" outlineLevel="2">
      <c r="A179" s="87" t="s">
        <v>3</v>
      </c>
      <c r="B179" s="19">
        <v>2</v>
      </c>
      <c r="C179" s="89">
        <v>30319867.609999999</v>
      </c>
      <c r="D179" s="90">
        <v>10687870.689999999</v>
      </c>
      <c r="E179" s="91">
        <v>13124.6</v>
      </c>
      <c r="F179" s="91">
        <v>41020862.899999999</v>
      </c>
      <c r="G179" s="88">
        <v>20510431.449999999</v>
      </c>
      <c r="H179" s="92">
        <v>1562.69</v>
      </c>
      <c r="I179" s="92">
        <v>1536.25</v>
      </c>
      <c r="J179" s="92">
        <v>1731.24</v>
      </c>
      <c r="K179" s="90">
        <v>12501.81</v>
      </c>
      <c r="L179" s="154">
        <v>926</v>
      </c>
    </row>
    <row r="180" spans="1:12" s="17" customFormat="1" ht="12" customHeight="1" outlineLevel="2" thickBot="1">
      <c r="A180" s="87" t="s">
        <v>14</v>
      </c>
      <c r="B180" s="18">
        <v>0</v>
      </c>
      <c r="C180" s="89">
        <v>0</v>
      </c>
      <c r="D180" s="90">
        <v>0</v>
      </c>
      <c r="E180" s="91">
        <v>0</v>
      </c>
      <c r="F180" s="91">
        <v>0</v>
      </c>
      <c r="G180" s="80" t="s">
        <v>216</v>
      </c>
      <c r="H180" s="84">
        <v>0</v>
      </c>
      <c r="I180" s="84">
        <v>0</v>
      </c>
      <c r="J180" s="84">
        <v>0</v>
      </c>
      <c r="K180" s="82">
        <v>0</v>
      </c>
      <c r="L180" s="153">
        <v>0</v>
      </c>
    </row>
    <row r="181" spans="1:12" ht="4.9000000000000004" customHeight="1" outlineLevel="1" thickBot="1">
      <c r="A181" s="49"/>
      <c r="B181" s="10">
        <v>0</v>
      </c>
      <c r="C181" s="51">
        <v>0</v>
      </c>
      <c r="D181" s="52">
        <v>0</v>
      </c>
      <c r="E181" s="52">
        <v>0</v>
      </c>
      <c r="F181" s="50">
        <v>0</v>
      </c>
      <c r="G181" s="52"/>
      <c r="H181" s="50">
        <v>0</v>
      </c>
      <c r="I181" s="50">
        <v>0</v>
      </c>
      <c r="J181" s="50">
        <v>0</v>
      </c>
      <c r="K181" s="50">
        <v>0</v>
      </c>
      <c r="L181" s="53">
        <v>0</v>
      </c>
    </row>
    <row r="182" spans="1:12" s="11" customFormat="1" ht="12" customHeight="1" outlineLevel="1">
      <c r="A182" s="66" t="s">
        <v>19</v>
      </c>
      <c r="B182" s="15">
        <v>5</v>
      </c>
      <c r="C182" s="68">
        <v>42962823.119999997</v>
      </c>
      <c r="D182" s="69">
        <v>10718712.039999999</v>
      </c>
      <c r="E182" s="70">
        <v>13124.6</v>
      </c>
      <c r="F182" s="70">
        <v>53694659.759999998</v>
      </c>
      <c r="G182" s="67">
        <v>10738931.949999999</v>
      </c>
      <c r="H182" s="71">
        <v>1562.69</v>
      </c>
      <c r="I182" s="71">
        <v>1536.25</v>
      </c>
      <c r="J182" s="71">
        <v>1731.24</v>
      </c>
      <c r="K182" s="69">
        <v>12501.81</v>
      </c>
      <c r="L182" s="151">
        <v>926</v>
      </c>
    </row>
    <row r="183" spans="1:12" s="17" customFormat="1" ht="11.25" customHeight="1" outlineLevel="2">
      <c r="A183" s="73" t="s">
        <v>32</v>
      </c>
      <c r="B183" s="16">
        <v>1</v>
      </c>
      <c r="C183" s="75">
        <v>291732.7</v>
      </c>
      <c r="D183" s="76">
        <v>30841.35</v>
      </c>
      <c r="E183" s="77">
        <v>0</v>
      </c>
      <c r="F183" s="77">
        <v>322574.05</v>
      </c>
      <c r="G183" s="74">
        <v>322574.05</v>
      </c>
      <c r="H183" s="78">
        <v>0</v>
      </c>
      <c r="I183" s="78">
        <v>0</v>
      </c>
      <c r="J183" s="78">
        <v>0</v>
      </c>
      <c r="K183" s="76">
        <v>0</v>
      </c>
      <c r="L183" s="152">
        <v>0</v>
      </c>
    </row>
    <row r="184" spans="1:12" s="17" customFormat="1" ht="11.25" customHeight="1" outlineLevel="2">
      <c r="A184" s="73" t="s">
        <v>50</v>
      </c>
      <c r="B184" s="16">
        <v>0</v>
      </c>
      <c r="C184" s="75">
        <v>0</v>
      </c>
      <c r="D184" s="76">
        <v>0</v>
      </c>
      <c r="E184" s="77">
        <v>0</v>
      </c>
      <c r="F184" s="77">
        <v>0</v>
      </c>
      <c r="G184" s="74" t="s">
        <v>216</v>
      </c>
      <c r="H184" s="78">
        <v>0</v>
      </c>
      <c r="I184" s="78">
        <v>0</v>
      </c>
      <c r="J184" s="78">
        <v>0</v>
      </c>
      <c r="K184" s="76">
        <v>0</v>
      </c>
      <c r="L184" s="152">
        <v>0</v>
      </c>
    </row>
    <row r="185" spans="1:12" s="17" customFormat="1" ht="11.25" customHeight="1" outlineLevel="2">
      <c r="A185" s="87" t="s">
        <v>34</v>
      </c>
      <c r="B185" s="19">
        <v>0</v>
      </c>
      <c r="C185" s="89">
        <v>0</v>
      </c>
      <c r="D185" s="90">
        <v>0</v>
      </c>
      <c r="E185" s="91">
        <v>0</v>
      </c>
      <c r="F185" s="91">
        <v>0</v>
      </c>
      <c r="G185" s="88" t="s">
        <v>216</v>
      </c>
      <c r="H185" s="92">
        <v>0</v>
      </c>
      <c r="I185" s="92">
        <v>0</v>
      </c>
      <c r="J185" s="92">
        <v>0</v>
      </c>
      <c r="K185" s="90">
        <v>0</v>
      </c>
      <c r="L185" s="154">
        <v>0</v>
      </c>
    </row>
    <row r="186" spans="1:12" s="17" customFormat="1" ht="12" customHeight="1" outlineLevel="2" thickBot="1">
      <c r="A186" s="79" t="s">
        <v>14</v>
      </c>
      <c r="B186" s="18">
        <v>4</v>
      </c>
      <c r="C186" s="81">
        <v>42671090.420000002</v>
      </c>
      <c r="D186" s="82">
        <v>10687870.689999999</v>
      </c>
      <c r="E186" s="83">
        <v>13124.6</v>
      </c>
      <c r="F186" s="83">
        <v>53372085.710000001</v>
      </c>
      <c r="G186" s="80">
        <v>13343021.43</v>
      </c>
      <c r="H186" s="84">
        <v>1562.69</v>
      </c>
      <c r="I186" s="84">
        <v>1536.25</v>
      </c>
      <c r="J186" s="84">
        <v>1731.24</v>
      </c>
      <c r="K186" s="82">
        <v>12501.81</v>
      </c>
      <c r="L186" s="153">
        <v>926</v>
      </c>
    </row>
    <row r="187" spans="1:12" s="11" customFormat="1" ht="4.9000000000000004" customHeight="1" outlineLevel="1" thickBot="1">
      <c r="A187" s="49"/>
      <c r="B187" s="10">
        <v>0</v>
      </c>
      <c r="C187" s="51">
        <v>0</v>
      </c>
      <c r="D187" s="52">
        <v>0</v>
      </c>
      <c r="E187" s="52">
        <v>0</v>
      </c>
      <c r="F187" s="50">
        <v>0</v>
      </c>
      <c r="G187" s="52"/>
      <c r="H187" s="50">
        <v>0</v>
      </c>
      <c r="I187" s="50">
        <v>0</v>
      </c>
      <c r="J187" s="50">
        <v>0</v>
      </c>
      <c r="K187" s="50">
        <v>0</v>
      </c>
      <c r="L187" s="53">
        <v>0</v>
      </c>
    </row>
    <row r="188" spans="1:12" s="11" customFormat="1" ht="12" customHeight="1" outlineLevel="1">
      <c r="A188" s="66" t="s">
        <v>20</v>
      </c>
      <c r="B188" s="15">
        <v>5</v>
      </c>
      <c r="C188" s="68">
        <v>42962823.119999997</v>
      </c>
      <c r="D188" s="69">
        <v>10718712.039999999</v>
      </c>
      <c r="E188" s="70">
        <v>13124.6</v>
      </c>
      <c r="F188" s="70">
        <v>53694659.759999998</v>
      </c>
      <c r="G188" s="67">
        <v>10738931.949999999</v>
      </c>
      <c r="H188" s="71">
        <v>1562.69</v>
      </c>
      <c r="I188" s="71">
        <v>1536.25</v>
      </c>
      <c r="J188" s="71">
        <v>1731.24</v>
      </c>
      <c r="K188" s="69">
        <v>12501.81</v>
      </c>
      <c r="L188" s="151">
        <v>926</v>
      </c>
    </row>
    <row r="189" spans="1:12" s="17" customFormat="1" ht="11.25" customHeight="1" outlineLevel="2">
      <c r="A189" s="73" t="s">
        <v>15</v>
      </c>
      <c r="B189" s="16">
        <v>0</v>
      </c>
      <c r="C189" s="75">
        <v>0</v>
      </c>
      <c r="D189" s="76">
        <v>0</v>
      </c>
      <c r="E189" s="77">
        <v>0</v>
      </c>
      <c r="F189" s="77">
        <v>0</v>
      </c>
      <c r="G189" s="74" t="s">
        <v>216</v>
      </c>
      <c r="H189" s="78">
        <v>0</v>
      </c>
      <c r="I189" s="78">
        <v>0</v>
      </c>
      <c r="J189" s="78">
        <v>0</v>
      </c>
      <c r="K189" s="76">
        <v>0</v>
      </c>
      <c r="L189" s="152">
        <v>0</v>
      </c>
    </row>
    <row r="190" spans="1:12" s="17" customFormat="1" ht="11.25" customHeight="1" outlineLevel="2">
      <c r="A190" s="73" t="s">
        <v>16</v>
      </c>
      <c r="B190" s="16">
        <v>2</v>
      </c>
      <c r="C190" s="75">
        <v>311600.31</v>
      </c>
      <c r="D190" s="76">
        <v>33075.58</v>
      </c>
      <c r="E190" s="77">
        <v>13124.6</v>
      </c>
      <c r="F190" s="77">
        <v>357800.49</v>
      </c>
      <c r="G190" s="74">
        <v>178900.25</v>
      </c>
      <c r="H190" s="78">
        <v>0</v>
      </c>
      <c r="I190" s="78">
        <v>0</v>
      </c>
      <c r="J190" s="78">
        <v>0</v>
      </c>
      <c r="K190" s="76">
        <v>0</v>
      </c>
      <c r="L190" s="152">
        <v>0</v>
      </c>
    </row>
    <row r="191" spans="1:12" s="17" customFormat="1" ht="11.25" customHeight="1" outlineLevel="2">
      <c r="A191" s="73" t="s">
        <v>17</v>
      </c>
      <c r="B191" s="16">
        <v>1</v>
      </c>
      <c r="C191" s="75">
        <v>30300000</v>
      </c>
      <c r="D191" s="76">
        <v>10685636.460000001</v>
      </c>
      <c r="E191" s="77">
        <v>0</v>
      </c>
      <c r="F191" s="77">
        <v>40985636.460000001</v>
      </c>
      <c r="G191" s="74">
        <v>40985636.460000001</v>
      </c>
      <c r="H191" s="78">
        <v>1562.69</v>
      </c>
      <c r="I191" s="78">
        <v>1536.25</v>
      </c>
      <c r="J191" s="78">
        <v>1731.24</v>
      </c>
      <c r="K191" s="76">
        <v>12501.81</v>
      </c>
      <c r="L191" s="152">
        <v>926</v>
      </c>
    </row>
    <row r="192" spans="1:12" s="17" customFormat="1" ht="12" customHeight="1" outlineLevel="2" thickBot="1">
      <c r="A192" s="79" t="s">
        <v>14</v>
      </c>
      <c r="B192" s="18">
        <v>2</v>
      </c>
      <c r="C192" s="81">
        <v>12351222.810000001</v>
      </c>
      <c r="D192" s="82">
        <v>0</v>
      </c>
      <c r="E192" s="83">
        <v>0</v>
      </c>
      <c r="F192" s="83">
        <v>12351222.810000001</v>
      </c>
      <c r="G192" s="80">
        <v>6175611.4100000001</v>
      </c>
      <c r="H192" s="84">
        <v>0</v>
      </c>
      <c r="I192" s="84">
        <v>0</v>
      </c>
      <c r="J192" s="84">
        <v>0</v>
      </c>
      <c r="K192" s="82">
        <v>0</v>
      </c>
      <c r="L192" s="153">
        <v>0</v>
      </c>
    </row>
    <row r="193" spans="1:12" s="11" customFormat="1" ht="4.9000000000000004" customHeight="1" outlineLevel="1" thickBot="1">
      <c r="A193" s="49"/>
      <c r="B193" s="10">
        <v>0</v>
      </c>
      <c r="C193" s="51">
        <v>0</v>
      </c>
      <c r="D193" s="52">
        <v>0</v>
      </c>
      <c r="E193" s="52">
        <v>0</v>
      </c>
      <c r="F193" s="50">
        <v>0</v>
      </c>
      <c r="G193" s="52"/>
      <c r="H193" s="50">
        <v>0</v>
      </c>
      <c r="I193" s="50">
        <v>0</v>
      </c>
      <c r="J193" s="50">
        <v>0</v>
      </c>
      <c r="K193" s="50">
        <v>0</v>
      </c>
      <c r="L193" s="53">
        <v>0</v>
      </c>
    </row>
    <row r="194" spans="1:12" s="11" customFormat="1" ht="12" customHeight="1" outlineLevel="1">
      <c r="A194" s="66" t="s">
        <v>30</v>
      </c>
      <c r="B194" s="15">
        <v>5</v>
      </c>
      <c r="C194" s="68">
        <v>42962823.119999997</v>
      </c>
      <c r="D194" s="69">
        <v>10718712.039999999</v>
      </c>
      <c r="E194" s="70">
        <v>13124.6</v>
      </c>
      <c r="F194" s="70">
        <v>53694659.759999998</v>
      </c>
      <c r="G194" s="67">
        <v>10738931.949999999</v>
      </c>
      <c r="H194" s="71">
        <v>1562.69</v>
      </c>
      <c r="I194" s="71">
        <v>1536.25</v>
      </c>
      <c r="J194" s="71">
        <v>1731.24</v>
      </c>
      <c r="K194" s="69">
        <v>12501.81</v>
      </c>
      <c r="L194" s="151">
        <v>926</v>
      </c>
    </row>
    <row r="195" spans="1:12" s="17" customFormat="1" ht="11.25" customHeight="1" outlineLevel="2">
      <c r="A195" s="73" t="s">
        <v>28</v>
      </c>
      <c r="B195" s="16">
        <v>1</v>
      </c>
      <c r="C195" s="75">
        <v>9912989.8699999992</v>
      </c>
      <c r="D195" s="76">
        <v>0</v>
      </c>
      <c r="E195" s="77">
        <v>0</v>
      </c>
      <c r="F195" s="77">
        <v>9912989.8699999992</v>
      </c>
      <c r="G195" s="74">
        <v>9912989.8699999992</v>
      </c>
      <c r="H195" s="78">
        <v>0</v>
      </c>
      <c r="I195" s="78">
        <v>0</v>
      </c>
      <c r="J195" s="78">
        <v>0</v>
      </c>
      <c r="K195" s="76">
        <v>0</v>
      </c>
      <c r="L195" s="152">
        <v>0</v>
      </c>
    </row>
    <row r="196" spans="1:12" s="17" customFormat="1" ht="11.25" customHeight="1" outlineLevel="2">
      <c r="A196" s="73" t="s">
        <v>46</v>
      </c>
      <c r="B196" s="16">
        <v>4</v>
      </c>
      <c r="C196" s="75">
        <v>33049833.25</v>
      </c>
      <c r="D196" s="76">
        <v>10718712.039999999</v>
      </c>
      <c r="E196" s="77">
        <v>13124.6</v>
      </c>
      <c r="F196" s="77">
        <v>43781669.890000001</v>
      </c>
      <c r="G196" s="74">
        <v>10945417.470000001</v>
      </c>
      <c r="H196" s="78">
        <v>1562.69</v>
      </c>
      <c r="I196" s="78">
        <v>1536.25</v>
      </c>
      <c r="J196" s="78">
        <v>1731.24</v>
      </c>
      <c r="K196" s="76">
        <v>12501.81</v>
      </c>
      <c r="L196" s="152">
        <v>926</v>
      </c>
    </row>
    <row r="197" spans="1:12" s="17" customFormat="1" ht="12" customHeight="1" outlineLevel="2" thickBot="1">
      <c r="A197" s="87" t="s">
        <v>29</v>
      </c>
      <c r="B197" s="18">
        <v>0</v>
      </c>
      <c r="C197" s="89">
        <v>0</v>
      </c>
      <c r="D197" s="90">
        <v>0</v>
      </c>
      <c r="E197" s="91">
        <v>0</v>
      </c>
      <c r="F197" s="91">
        <v>0</v>
      </c>
      <c r="G197" s="80" t="s">
        <v>216</v>
      </c>
      <c r="H197" s="84">
        <v>0</v>
      </c>
      <c r="I197" s="84">
        <v>0</v>
      </c>
      <c r="J197" s="84">
        <v>0</v>
      </c>
      <c r="K197" s="82">
        <v>0</v>
      </c>
      <c r="L197" s="153">
        <v>0</v>
      </c>
    </row>
    <row r="198" spans="1:12" s="11" customFormat="1" ht="4.9000000000000004" customHeight="1" outlineLevel="1" thickBot="1">
      <c r="A198" s="49"/>
      <c r="B198" s="10">
        <v>0</v>
      </c>
      <c r="C198" s="51">
        <v>0</v>
      </c>
      <c r="D198" s="52">
        <v>0</v>
      </c>
      <c r="E198" s="52">
        <v>0</v>
      </c>
      <c r="F198" s="50">
        <v>0</v>
      </c>
      <c r="G198" s="52"/>
      <c r="H198" s="50">
        <v>0</v>
      </c>
      <c r="I198" s="50">
        <v>0</v>
      </c>
      <c r="J198" s="50">
        <v>0</v>
      </c>
      <c r="K198" s="50">
        <v>0</v>
      </c>
      <c r="L198" s="53">
        <v>0</v>
      </c>
    </row>
    <row r="199" spans="1:12" s="11" customFormat="1" ht="12" customHeight="1" outlineLevel="1">
      <c r="A199" s="66" t="s">
        <v>23</v>
      </c>
      <c r="B199" s="15">
        <v>5</v>
      </c>
      <c r="C199" s="68">
        <v>42962823.119999997</v>
      </c>
      <c r="D199" s="69">
        <v>10718712.039999999</v>
      </c>
      <c r="E199" s="70">
        <v>13124.6</v>
      </c>
      <c r="F199" s="70">
        <v>53694659.759999998</v>
      </c>
      <c r="G199" s="67">
        <v>10738931.949999999</v>
      </c>
      <c r="H199" s="71">
        <v>1562.69</v>
      </c>
      <c r="I199" s="71">
        <v>1536.25</v>
      </c>
      <c r="J199" s="71">
        <v>1731.24</v>
      </c>
      <c r="K199" s="69">
        <v>12501.81</v>
      </c>
      <c r="L199" s="151">
        <v>926</v>
      </c>
    </row>
    <row r="200" spans="1:12" s="17" customFormat="1" ht="11.25" customHeight="1" outlineLevel="2">
      <c r="A200" s="73" t="s">
        <v>22</v>
      </c>
      <c r="B200" s="16">
        <v>0</v>
      </c>
      <c r="C200" s="75">
        <v>0</v>
      </c>
      <c r="D200" s="76">
        <v>0</v>
      </c>
      <c r="E200" s="77">
        <v>0</v>
      </c>
      <c r="F200" s="77">
        <v>0</v>
      </c>
      <c r="G200" s="74" t="s">
        <v>216</v>
      </c>
      <c r="H200" s="78">
        <v>0</v>
      </c>
      <c r="I200" s="78">
        <v>0</v>
      </c>
      <c r="J200" s="78">
        <v>0</v>
      </c>
      <c r="K200" s="76">
        <v>0</v>
      </c>
      <c r="L200" s="152">
        <v>0</v>
      </c>
    </row>
    <row r="201" spans="1:12" s="17" customFormat="1" ht="12" customHeight="1" outlineLevel="2" thickBot="1">
      <c r="A201" s="79" t="s">
        <v>21</v>
      </c>
      <c r="B201" s="18">
        <v>5</v>
      </c>
      <c r="C201" s="81">
        <v>42962823.119999997</v>
      </c>
      <c r="D201" s="82">
        <v>10718712.039999999</v>
      </c>
      <c r="E201" s="83">
        <v>13124.6</v>
      </c>
      <c r="F201" s="83">
        <v>53694659.759999998</v>
      </c>
      <c r="G201" s="80">
        <v>10738931.949999999</v>
      </c>
      <c r="H201" s="84">
        <v>1562.69</v>
      </c>
      <c r="I201" s="84">
        <v>1536.25</v>
      </c>
      <c r="J201" s="84">
        <v>1731.24</v>
      </c>
      <c r="K201" s="82">
        <v>12501.81</v>
      </c>
      <c r="L201" s="153">
        <v>926</v>
      </c>
    </row>
    <row r="202" spans="1:12" s="11" customFormat="1" ht="4.9000000000000004" customHeight="1" outlineLevel="1" thickBot="1">
      <c r="A202" s="49"/>
      <c r="B202" s="10">
        <v>0</v>
      </c>
      <c r="C202" s="51">
        <v>0</v>
      </c>
      <c r="D202" s="52">
        <v>0</v>
      </c>
      <c r="E202" s="52">
        <v>0</v>
      </c>
      <c r="F202" s="50">
        <v>0</v>
      </c>
      <c r="G202" s="52"/>
      <c r="H202" s="50">
        <v>0</v>
      </c>
      <c r="I202" s="50">
        <v>0</v>
      </c>
      <c r="J202" s="50">
        <v>0</v>
      </c>
      <c r="K202" s="50">
        <v>0</v>
      </c>
      <c r="L202" s="53">
        <v>0</v>
      </c>
    </row>
    <row r="203" spans="1:12" s="11" customFormat="1" ht="12" customHeight="1" outlineLevel="1">
      <c r="A203" s="66" t="s">
        <v>8</v>
      </c>
      <c r="B203" s="15">
        <v>4</v>
      </c>
      <c r="C203" s="68">
        <v>12662823.119999999</v>
      </c>
      <c r="D203" s="69">
        <v>33075.58</v>
      </c>
      <c r="E203" s="70">
        <v>13124.6</v>
      </c>
      <c r="F203" s="70">
        <v>12709023.300000001</v>
      </c>
      <c r="G203" s="67">
        <v>3177255.83</v>
      </c>
      <c r="H203" s="71">
        <v>0</v>
      </c>
      <c r="I203" s="71">
        <v>0</v>
      </c>
      <c r="J203" s="71">
        <v>0</v>
      </c>
      <c r="K203" s="69">
        <v>0</v>
      </c>
      <c r="L203" s="151">
        <v>0</v>
      </c>
    </row>
    <row r="204" spans="1:12" s="17" customFormat="1" ht="11.25" customHeight="1" outlineLevel="2">
      <c r="A204" s="73" t="s">
        <v>9</v>
      </c>
      <c r="B204" s="16">
        <v>0</v>
      </c>
      <c r="C204" s="75">
        <v>0</v>
      </c>
      <c r="D204" s="76">
        <v>0</v>
      </c>
      <c r="E204" s="77">
        <v>0</v>
      </c>
      <c r="F204" s="77">
        <v>0</v>
      </c>
      <c r="G204" s="74" t="s">
        <v>216</v>
      </c>
      <c r="H204" s="78">
        <v>0</v>
      </c>
      <c r="I204" s="78">
        <v>0</v>
      </c>
      <c r="J204" s="78">
        <v>0</v>
      </c>
      <c r="K204" s="76">
        <v>0</v>
      </c>
      <c r="L204" s="152">
        <v>0</v>
      </c>
    </row>
    <row r="205" spans="1:12" s="17" customFormat="1" ht="12" customHeight="1" outlineLevel="2" thickBot="1">
      <c r="A205" s="79" t="s">
        <v>24</v>
      </c>
      <c r="B205" s="18">
        <v>4</v>
      </c>
      <c r="C205" s="81">
        <v>12662823.119999999</v>
      </c>
      <c r="D205" s="82">
        <v>33075.58</v>
      </c>
      <c r="E205" s="83">
        <v>13124.6</v>
      </c>
      <c r="F205" s="83">
        <v>12709023.300000001</v>
      </c>
      <c r="G205" s="80">
        <v>3177255.83</v>
      </c>
      <c r="H205" s="84">
        <v>0</v>
      </c>
      <c r="I205" s="84">
        <v>0</v>
      </c>
      <c r="J205" s="84">
        <v>0</v>
      </c>
      <c r="K205" s="82">
        <v>0</v>
      </c>
      <c r="L205" s="153">
        <v>0</v>
      </c>
    </row>
    <row r="206" spans="1:12" s="11" customFormat="1" ht="4.9000000000000004" customHeight="1" outlineLevel="1" thickBot="1">
      <c r="A206" s="49"/>
      <c r="B206" s="10">
        <v>0</v>
      </c>
      <c r="C206" s="51">
        <v>0</v>
      </c>
      <c r="D206" s="52">
        <v>0</v>
      </c>
      <c r="E206" s="52">
        <v>0</v>
      </c>
      <c r="F206" s="50">
        <v>0</v>
      </c>
      <c r="G206" s="52"/>
      <c r="H206" s="50">
        <v>0</v>
      </c>
      <c r="I206" s="50">
        <v>0</v>
      </c>
      <c r="J206" s="50">
        <v>0</v>
      </c>
      <c r="K206" s="50">
        <v>0</v>
      </c>
      <c r="L206" s="53">
        <v>0</v>
      </c>
    </row>
    <row r="207" spans="1:12" s="17" customFormat="1" ht="12" customHeight="1" outlineLevel="1">
      <c r="A207" s="66" t="s">
        <v>55</v>
      </c>
      <c r="B207" s="15">
        <v>5</v>
      </c>
      <c r="C207" s="68">
        <v>72971090.420000002</v>
      </c>
      <c r="D207" s="69">
        <v>21373507.149999999</v>
      </c>
      <c r="E207" s="70">
        <v>13124.6</v>
      </c>
      <c r="F207" s="70">
        <v>94357722.170000002</v>
      </c>
      <c r="G207" s="67">
        <v>18871544.43</v>
      </c>
      <c r="H207" s="71">
        <v>3125.38</v>
      </c>
      <c r="I207" s="71">
        <v>3072.5</v>
      </c>
      <c r="J207" s="71">
        <v>3462.48</v>
      </c>
      <c r="K207" s="69">
        <v>25003.62</v>
      </c>
      <c r="L207" s="151">
        <v>1852</v>
      </c>
    </row>
    <row r="208" spans="1:12" s="17" customFormat="1" ht="11.25" customHeight="1" outlineLevel="2">
      <c r="A208" s="73" t="s">
        <v>56</v>
      </c>
      <c r="B208" s="16">
        <v>2</v>
      </c>
      <c r="C208" s="75">
        <v>40212989.869999997</v>
      </c>
      <c r="D208" s="76">
        <v>10685636.460000001</v>
      </c>
      <c r="E208" s="77">
        <v>0</v>
      </c>
      <c r="F208" s="77">
        <v>50898626.329999998</v>
      </c>
      <c r="G208" s="74">
        <v>25449313.170000002</v>
      </c>
      <c r="H208" s="78">
        <v>1562.69</v>
      </c>
      <c r="I208" s="78">
        <v>1536.25</v>
      </c>
      <c r="J208" s="78">
        <v>1731.24</v>
      </c>
      <c r="K208" s="76">
        <v>12501.81</v>
      </c>
      <c r="L208" s="152">
        <v>926</v>
      </c>
    </row>
    <row r="209" spans="1:12" s="17" customFormat="1" ht="11.25" customHeight="1" outlineLevel="2">
      <c r="A209" s="73" t="s">
        <v>57</v>
      </c>
      <c r="B209" s="16">
        <v>3</v>
      </c>
      <c r="C209" s="75">
        <v>32758100.550000001</v>
      </c>
      <c r="D209" s="76">
        <v>10687870.689999999</v>
      </c>
      <c r="E209" s="77">
        <v>13124.6</v>
      </c>
      <c r="F209" s="77">
        <v>43459095.840000004</v>
      </c>
      <c r="G209" s="74">
        <v>14486365.279999999</v>
      </c>
      <c r="H209" s="78">
        <v>1562.69</v>
      </c>
      <c r="I209" s="78">
        <v>1536.25</v>
      </c>
      <c r="J209" s="78">
        <v>1731.24</v>
      </c>
      <c r="K209" s="76">
        <v>12501.81</v>
      </c>
      <c r="L209" s="152">
        <v>926</v>
      </c>
    </row>
    <row r="210" spans="1:12" s="17" customFormat="1" ht="12" customHeight="1" outlineLevel="2" thickBot="1">
      <c r="A210" s="87" t="s">
        <v>14</v>
      </c>
      <c r="B210" s="18">
        <v>0</v>
      </c>
      <c r="C210" s="89">
        <v>0</v>
      </c>
      <c r="D210" s="90">
        <v>0</v>
      </c>
      <c r="E210" s="91">
        <v>0</v>
      </c>
      <c r="F210" s="91">
        <v>0</v>
      </c>
      <c r="G210" s="80" t="s">
        <v>216</v>
      </c>
      <c r="H210" s="84">
        <v>0</v>
      </c>
      <c r="I210" s="84">
        <v>0</v>
      </c>
      <c r="J210" s="84">
        <v>0</v>
      </c>
      <c r="K210" s="82">
        <v>0</v>
      </c>
      <c r="L210" s="153">
        <v>0</v>
      </c>
    </row>
    <row r="211" spans="1:12" s="11" customFormat="1" ht="4.9000000000000004" customHeight="1" outlineLevel="1" thickBot="1">
      <c r="A211" s="49"/>
      <c r="B211" s="10"/>
      <c r="C211" s="51"/>
      <c r="D211" s="52"/>
      <c r="E211" s="52"/>
      <c r="F211" s="50"/>
      <c r="G211" s="52"/>
      <c r="H211" s="50"/>
      <c r="I211" s="50"/>
      <c r="J211" s="50"/>
      <c r="K211" s="50"/>
    </row>
    <row r="212" spans="1:12" s="11" customFormat="1" ht="12.75" thickBot="1">
      <c r="A212" s="93" t="s">
        <v>5</v>
      </c>
      <c r="B212" s="112">
        <v>233</v>
      </c>
      <c r="C212" s="95">
        <v>869136146.82000005</v>
      </c>
      <c r="D212" s="96">
        <v>520836541.73000002</v>
      </c>
      <c r="E212" s="97">
        <v>13695693.189999999</v>
      </c>
      <c r="F212" s="97">
        <v>1403668381.74</v>
      </c>
      <c r="G212" s="94">
        <v>6024327.8200000003</v>
      </c>
      <c r="H212" s="98">
        <v>2509354.1800000002</v>
      </c>
      <c r="I212" s="98">
        <v>108445.93</v>
      </c>
      <c r="J212" s="98">
        <v>78627.5</v>
      </c>
      <c r="K212" s="97">
        <v>410783.4</v>
      </c>
      <c r="L212" s="99">
        <v>452776.8</v>
      </c>
    </row>
    <row r="213" spans="1:12" ht="12.75" thickBot="1">
      <c r="A213" s="20"/>
      <c r="G213" s="14"/>
      <c r="H213" s="14"/>
      <c r="I213" s="14"/>
      <c r="J213" s="14"/>
    </row>
    <row r="214" spans="1:12" s="5" customFormat="1" ht="15" customHeight="1" thickBot="1">
      <c r="A214" s="25" t="s">
        <v>10</v>
      </c>
      <c r="B214" s="113"/>
      <c r="C214" s="26"/>
      <c r="D214" s="26"/>
      <c r="E214" s="27"/>
      <c r="F214" s="23"/>
      <c r="G214" s="224" t="s">
        <v>65</v>
      </c>
      <c r="H214" s="225"/>
      <c r="I214" s="225"/>
      <c r="J214" s="225"/>
      <c r="K214" s="225"/>
      <c r="L214" s="226"/>
    </row>
    <row r="215" spans="1:12" ht="18.75" customHeight="1">
      <c r="A215" s="227" t="s">
        <v>1091</v>
      </c>
      <c r="B215" s="228"/>
      <c r="C215" s="228"/>
      <c r="D215" s="228"/>
      <c r="E215" s="229"/>
      <c r="F215" s="24"/>
      <c r="G215" s="236" t="s">
        <v>66</v>
      </c>
      <c r="H215" s="237"/>
      <c r="I215" s="238" t="s">
        <v>215</v>
      </c>
      <c r="J215" s="239"/>
      <c r="K215" s="239"/>
      <c r="L215" s="240"/>
    </row>
    <row r="216" spans="1:12" ht="18.75" customHeight="1">
      <c r="A216" s="230"/>
      <c r="B216" s="231"/>
      <c r="C216" s="231"/>
      <c r="D216" s="231"/>
      <c r="E216" s="232"/>
      <c r="F216" s="24"/>
      <c r="G216" s="241" t="s">
        <v>67</v>
      </c>
      <c r="H216" s="242"/>
      <c r="I216" s="243">
        <v>43192</v>
      </c>
      <c r="J216" s="244"/>
      <c r="K216" s="244"/>
      <c r="L216" s="245"/>
    </row>
    <row r="217" spans="1:12" ht="90" customHeight="1" thickBot="1">
      <c r="A217" s="233"/>
      <c r="B217" s="234"/>
      <c r="C217" s="234"/>
      <c r="D217" s="234"/>
      <c r="E217" s="235"/>
      <c r="F217" s="24"/>
      <c r="G217" s="246" t="s">
        <v>68</v>
      </c>
      <c r="H217" s="247"/>
      <c r="I217" s="248">
        <v>414171335.25999999</v>
      </c>
      <c r="J217" s="249"/>
      <c r="K217" s="249"/>
      <c r="L217" s="250"/>
    </row>
    <row r="220" spans="1:12" ht="48" customHeight="1">
      <c r="A220" s="209" t="s">
        <v>1090</v>
      </c>
      <c r="B220" s="209"/>
      <c r="C220" s="209"/>
      <c r="D220" s="209"/>
      <c r="E220" s="209"/>
      <c r="F220" s="209"/>
      <c r="G220" s="209"/>
      <c r="H220" s="209"/>
      <c r="I220" s="209"/>
      <c r="J220" s="209"/>
    </row>
  </sheetData>
  <mergeCells count="24">
    <mergeCell ref="I217:L217"/>
    <mergeCell ref="L5:L6"/>
    <mergeCell ref="A12:K12"/>
    <mergeCell ref="A16:K16"/>
    <mergeCell ref="A68:K68"/>
    <mergeCell ref="A166:K166"/>
    <mergeCell ref="A115:K115"/>
    <mergeCell ref="K5:K6"/>
    <mergeCell ref="A220:J220"/>
    <mergeCell ref="A1:J1"/>
    <mergeCell ref="A5:A6"/>
    <mergeCell ref="B5:B6"/>
    <mergeCell ref="C5:F5"/>
    <mergeCell ref="G5:G6"/>
    <mergeCell ref="H5:H6"/>
    <mergeCell ref="I5:I6"/>
    <mergeCell ref="J5:J6"/>
    <mergeCell ref="G214:L214"/>
    <mergeCell ref="A215:E217"/>
    <mergeCell ref="G215:H215"/>
    <mergeCell ref="I215:L215"/>
    <mergeCell ref="G216:H216"/>
    <mergeCell ref="I216:L216"/>
    <mergeCell ref="G217:H217"/>
  </mergeCells>
  <pageMargins left="0.31496062992125984" right="0.31496062992125984" top="0.35433070866141736" bottom="0.35433070866141736" header="0.31496062992125984" footer="0.31496062992125984"/>
  <pageSetup paperSize="9" scale="67"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257"/>
  <sheetViews>
    <sheetView zoomScale="80" zoomScaleNormal="80" workbookViewId="0">
      <pane xSplit="8" ySplit="3" topLeftCell="I4" activePane="bottomRight" state="frozen"/>
      <selection pane="topRight" activeCell="K1" sqref="K1"/>
      <selection pane="bottomLeft" activeCell="A4" sqref="A4"/>
      <selection pane="bottomRight" sqref="A1:A2"/>
    </sheetView>
  </sheetViews>
  <sheetFormatPr defaultRowHeight="15"/>
  <cols>
    <col min="1" max="1" width="9.140625" style="36"/>
    <col min="2" max="2" width="17.42578125" bestFit="1" customWidth="1"/>
    <col min="3" max="3" width="11" customWidth="1"/>
    <col min="4" max="4" width="10.42578125" customWidth="1"/>
    <col min="5" max="5" width="6.5703125" style="34" customWidth="1"/>
    <col min="6" max="6" width="11" customWidth="1"/>
    <col min="7" max="7" width="7.85546875" customWidth="1"/>
    <col min="8" max="8" width="13.28515625" customWidth="1"/>
    <col min="9" max="9" width="11.140625" customWidth="1"/>
    <col min="10" max="10" width="10.85546875" customWidth="1"/>
    <col min="11" max="11" width="5.85546875" customWidth="1"/>
    <col min="12" max="12" width="12.5703125" customWidth="1"/>
    <col min="13" max="13" width="8" customWidth="1"/>
    <col min="14" max="14" width="11" customWidth="1"/>
    <col min="15" max="15" width="10.140625" customWidth="1"/>
    <col min="16" max="16" width="11" customWidth="1"/>
    <col min="17" max="17" width="8.7109375" customWidth="1"/>
    <col min="18" max="19" width="11" customWidth="1"/>
    <col min="20" max="20" width="17.42578125" customWidth="1"/>
    <col min="21" max="21" width="18" customWidth="1"/>
    <col min="22" max="22" width="17.85546875" customWidth="1"/>
    <col min="23" max="23" width="15.5703125" customWidth="1"/>
    <col min="24" max="24" width="11" customWidth="1"/>
    <col min="25" max="25" width="15.140625" customWidth="1"/>
    <col min="26" max="30" width="11" customWidth="1"/>
    <col min="31" max="32" width="13" customWidth="1"/>
    <col min="33" max="33" width="12" customWidth="1"/>
    <col min="34" max="34" width="12.7109375" customWidth="1"/>
    <col min="35" max="37" width="12" customWidth="1"/>
    <col min="38" max="38" width="13.7109375" customWidth="1"/>
    <col min="39" max="40" width="12" customWidth="1"/>
    <col min="41" max="42" width="13.5703125" customWidth="1"/>
    <col min="43" max="43" width="15.42578125" style="36" customWidth="1"/>
    <col min="44" max="48" width="12" style="36" customWidth="1"/>
    <col min="49" max="49" width="11" customWidth="1"/>
    <col min="50" max="50" width="14.7109375" customWidth="1"/>
    <col min="51" max="51" width="11" customWidth="1"/>
    <col min="52" max="52" width="16.42578125" customWidth="1"/>
    <col min="53" max="53" width="11" customWidth="1"/>
    <col min="54" max="54" width="13.28515625" customWidth="1"/>
    <col min="55" max="55" width="14" customWidth="1"/>
    <col min="56" max="56" width="10.85546875" customWidth="1"/>
    <col min="57" max="59" width="11" style="35" customWidth="1"/>
    <col min="60" max="60" width="38.140625" customWidth="1"/>
    <col min="61" max="61" width="13.5703125" customWidth="1"/>
    <col min="62" max="62" width="12.5703125" style="102" customWidth="1"/>
    <col min="63" max="63" width="12.140625" customWidth="1"/>
    <col min="64" max="67" width="11" customWidth="1"/>
    <col min="68" max="68" width="11" style="39" customWidth="1"/>
    <col min="69" max="73" width="11" customWidth="1"/>
    <col min="74" max="74" width="48" customWidth="1"/>
    <col min="75" max="78" width="11" customWidth="1"/>
    <col min="79" max="79" width="19" customWidth="1"/>
    <col min="80" max="80" width="16.7109375" style="102" customWidth="1"/>
  </cols>
  <sheetData>
    <row r="1" spans="1:80" ht="15.75" customHeight="1" thickBot="1">
      <c r="A1" s="264" t="s">
        <v>229</v>
      </c>
      <c r="B1" s="264" t="s">
        <v>218</v>
      </c>
      <c r="C1" s="264" t="s">
        <v>76</v>
      </c>
      <c r="D1" s="264" t="s">
        <v>77</v>
      </c>
      <c r="E1" s="277" t="s">
        <v>78</v>
      </c>
      <c r="F1" s="279" t="s">
        <v>79</v>
      </c>
      <c r="G1" s="280"/>
      <c r="H1" s="280"/>
      <c r="I1" s="280"/>
      <c r="J1" s="280"/>
      <c r="K1" s="280"/>
      <c r="L1" s="280"/>
      <c r="M1" s="280"/>
      <c r="N1" s="280"/>
      <c r="O1" s="280"/>
      <c r="P1" s="280"/>
      <c r="Q1" s="280"/>
      <c r="R1" s="280"/>
      <c r="S1" s="281"/>
      <c r="T1" s="282" t="s">
        <v>80</v>
      </c>
      <c r="U1" s="283"/>
      <c r="V1" s="283"/>
      <c r="W1" s="283"/>
      <c r="X1" s="283"/>
      <c r="Y1" s="284"/>
      <c r="Z1" s="255" t="s">
        <v>81</v>
      </c>
      <c r="AA1" s="256"/>
      <c r="AB1" s="256"/>
      <c r="AC1" s="256"/>
      <c r="AD1" s="257"/>
      <c r="AE1" s="271" t="s">
        <v>82</v>
      </c>
      <c r="AF1" s="272"/>
      <c r="AG1" s="272"/>
      <c r="AH1" s="272"/>
      <c r="AI1" s="272"/>
      <c r="AJ1" s="272"/>
      <c r="AK1" s="272"/>
      <c r="AL1" s="272"/>
      <c r="AM1" s="272"/>
      <c r="AN1" s="272"/>
      <c r="AO1" s="272"/>
      <c r="AP1" s="272"/>
      <c r="AQ1" s="272"/>
      <c r="AR1" s="272"/>
      <c r="AS1" s="272"/>
      <c r="AT1" s="272"/>
      <c r="AU1" s="272"/>
      <c r="AV1" s="272"/>
      <c r="AW1" s="272"/>
      <c r="AX1" s="272"/>
      <c r="AY1" s="273"/>
      <c r="AZ1" s="274" t="s">
        <v>1093</v>
      </c>
      <c r="BA1" s="275"/>
      <c r="BB1" s="275"/>
      <c r="BC1" s="276"/>
      <c r="BD1" s="269" t="s">
        <v>1096</v>
      </c>
      <c r="BE1" s="270"/>
      <c r="BF1" s="270"/>
      <c r="BG1" s="270"/>
      <c r="BH1" s="270"/>
      <c r="BI1" s="270"/>
      <c r="BJ1" s="270"/>
      <c r="BK1" s="270"/>
      <c r="BL1" s="270"/>
      <c r="BM1" s="270"/>
      <c r="BN1" s="270"/>
      <c r="BO1" s="258" t="s">
        <v>1108</v>
      </c>
      <c r="BP1" s="259"/>
      <c r="BQ1" s="259"/>
      <c r="BR1" s="259"/>
      <c r="BS1" s="259"/>
      <c r="BT1" s="259"/>
      <c r="BU1" s="259"/>
      <c r="BV1" s="260"/>
      <c r="BW1" s="261" t="s">
        <v>1109</v>
      </c>
      <c r="BX1" s="262"/>
      <c r="BY1" s="262"/>
      <c r="BZ1" s="262"/>
      <c r="CA1" s="263"/>
      <c r="CB1" s="101"/>
    </row>
    <row r="2" spans="1:80" ht="96.75" customHeight="1" thickBot="1">
      <c r="A2" s="265"/>
      <c r="B2" s="265"/>
      <c r="C2" s="265"/>
      <c r="D2" s="265"/>
      <c r="E2" s="278"/>
      <c r="F2" s="28" t="s">
        <v>83</v>
      </c>
      <c r="G2" s="28" t="s">
        <v>84</v>
      </c>
      <c r="H2" s="37" t="s">
        <v>85</v>
      </c>
      <c r="I2" s="28" t="s">
        <v>86</v>
      </c>
      <c r="J2" s="28" t="s">
        <v>87</v>
      </c>
      <c r="K2" s="28" t="s">
        <v>18</v>
      </c>
      <c r="L2" s="29" t="s">
        <v>88</v>
      </c>
      <c r="M2" s="28" t="s">
        <v>89</v>
      </c>
      <c r="N2" s="28" t="s">
        <v>90</v>
      </c>
      <c r="O2" s="28" t="s">
        <v>91</v>
      </c>
      <c r="P2" s="28" t="s">
        <v>92</v>
      </c>
      <c r="Q2" s="28" t="s">
        <v>93</v>
      </c>
      <c r="R2" s="28" t="s">
        <v>94</v>
      </c>
      <c r="S2" s="28" t="s">
        <v>95</v>
      </c>
      <c r="T2" s="29" t="s">
        <v>96</v>
      </c>
      <c r="U2" s="29" t="s">
        <v>97</v>
      </c>
      <c r="V2" s="29" t="s">
        <v>98</v>
      </c>
      <c r="W2" s="29" t="s">
        <v>99</v>
      </c>
      <c r="X2" s="29" t="s">
        <v>100</v>
      </c>
      <c r="Y2" s="29" t="s">
        <v>101</v>
      </c>
      <c r="Z2" s="28" t="s">
        <v>102</v>
      </c>
      <c r="AA2" s="28" t="s">
        <v>103</v>
      </c>
      <c r="AB2" s="28" t="s">
        <v>104</v>
      </c>
      <c r="AC2" s="28" t="s">
        <v>105</v>
      </c>
      <c r="AD2" s="28" t="s">
        <v>106</v>
      </c>
      <c r="AE2" s="28" t="s">
        <v>107</v>
      </c>
      <c r="AF2" s="28" t="s">
        <v>108</v>
      </c>
      <c r="AG2" s="28" t="s">
        <v>109</v>
      </c>
      <c r="AH2" s="28" t="s">
        <v>110</v>
      </c>
      <c r="AI2" s="28" t="s">
        <v>111</v>
      </c>
      <c r="AJ2" s="28" t="s">
        <v>112</v>
      </c>
      <c r="AK2" s="28" t="s">
        <v>113</v>
      </c>
      <c r="AL2" s="28" t="s">
        <v>114</v>
      </c>
      <c r="AM2" s="28" t="s">
        <v>115</v>
      </c>
      <c r="AN2" s="28" t="s">
        <v>116</v>
      </c>
      <c r="AO2" s="28" t="s">
        <v>117</v>
      </c>
      <c r="AP2" s="28" t="s">
        <v>118</v>
      </c>
      <c r="AQ2" s="37" t="s">
        <v>219</v>
      </c>
      <c r="AR2" s="37" t="s">
        <v>221</v>
      </c>
      <c r="AS2" s="37" t="s">
        <v>222</v>
      </c>
      <c r="AT2" s="37" t="s">
        <v>223</v>
      </c>
      <c r="AU2" s="37" t="s">
        <v>464</v>
      </c>
      <c r="AV2" s="37" t="s">
        <v>1071</v>
      </c>
      <c r="AW2" s="28" t="s">
        <v>119</v>
      </c>
      <c r="AX2" s="28" t="s">
        <v>120</v>
      </c>
      <c r="AY2" s="30" t="s">
        <v>121</v>
      </c>
      <c r="AZ2" s="110" t="s">
        <v>122</v>
      </c>
      <c r="BA2" s="111" t="s">
        <v>123</v>
      </c>
      <c r="BB2" s="40" t="s">
        <v>124</v>
      </c>
      <c r="BC2" s="40" t="s">
        <v>125</v>
      </c>
      <c r="BD2" s="37" t="s">
        <v>228</v>
      </c>
      <c r="BE2" s="37" t="s">
        <v>126</v>
      </c>
      <c r="BF2" s="37" t="s">
        <v>127</v>
      </c>
      <c r="BG2" s="37" t="s">
        <v>19</v>
      </c>
      <c r="BH2" s="37" t="s">
        <v>1335</v>
      </c>
      <c r="BI2" s="40" t="s">
        <v>128</v>
      </c>
      <c r="BJ2" s="103" t="s">
        <v>129</v>
      </c>
      <c r="BK2" s="28" t="s">
        <v>130</v>
      </c>
      <c r="BL2" s="28" t="s">
        <v>131</v>
      </c>
      <c r="BM2" s="28" t="s">
        <v>132</v>
      </c>
      <c r="BN2" s="28" t="s">
        <v>133</v>
      </c>
      <c r="BO2" s="28" t="s">
        <v>134</v>
      </c>
      <c r="BP2" s="38" t="s">
        <v>135</v>
      </c>
      <c r="BQ2" s="28" t="s">
        <v>136</v>
      </c>
      <c r="BR2" s="28" t="s">
        <v>137</v>
      </c>
      <c r="BS2" s="28" t="s">
        <v>138</v>
      </c>
      <c r="BT2" s="28" t="s">
        <v>139</v>
      </c>
      <c r="BU2" s="28" t="s">
        <v>140</v>
      </c>
      <c r="BV2" s="28" t="s">
        <v>141</v>
      </c>
      <c r="BW2" s="28" t="s">
        <v>142</v>
      </c>
      <c r="BX2" s="28" t="s">
        <v>143</v>
      </c>
      <c r="BY2" s="28" t="s">
        <v>144</v>
      </c>
      <c r="BZ2" s="28" t="s">
        <v>145</v>
      </c>
      <c r="CA2" s="28" t="s">
        <v>146</v>
      </c>
      <c r="CB2" s="109"/>
    </row>
    <row r="3" spans="1:80" s="127" customFormat="1" ht="27.75" customHeight="1">
      <c r="A3" s="126" t="s">
        <v>147</v>
      </c>
      <c r="B3" s="119" t="s">
        <v>147</v>
      </c>
      <c r="C3" s="119" t="s">
        <v>147</v>
      </c>
      <c r="D3" s="119" t="s">
        <v>147</v>
      </c>
      <c r="E3" s="119" t="s">
        <v>147</v>
      </c>
      <c r="F3" s="119" t="s">
        <v>148</v>
      </c>
      <c r="G3" s="119" t="s">
        <v>149</v>
      </c>
      <c r="H3" s="129" t="s">
        <v>150</v>
      </c>
      <c r="I3" s="129" t="s">
        <v>1092</v>
      </c>
      <c r="J3" s="129" t="s">
        <v>151</v>
      </c>
      <c r="K3" s="129" t="s">
        <v>152</v>
      </c>
      <c r="L3" s="129" t="s">
        <v>153</v>
      </c>
      <c r="M3" s="129" t="s">
        <v>154</v>
      </c>
      <c r="N3" s="129" t="s">
        <v>155</v>
      </c>
      <c r="O3" s="129" t="s">
        <v>156</v>
      </c>
      <c r="P3" s="129" t="s">
        <v>157</v>
      </c>
      <c r="Q3" s="129" t="s">
        <v>158</v>
      </c>
      <c r="R3" s="129" t="s">
        <v>159</v>
      </c>
      <c r="S3" s="129" t="s">
        <v>160</v>
      </c>
      <c r="T3" s="119" t="s">
        <v>161</v>
      </c>
      <c r="U3" s="119" t="s">
        <v>162</v>
      </c>
      <c r="V3" s="119" t="s">
        <v>163</v>
      </c>
      <c r="W3" s="119" t="s">
        <v>164</v>
      </c>
      <c r="X3" s="119" t="s">
        <v>165</v>
      </c>
      <c r="Y3" s="119" t="s">
        <v>166</v>
      </c>
      <c r="Z3" s="119" t="s">
        <v>167</v>
      </c>
      <c r="AA3" s="119" t="s">
        <v>168</v>
      </c>
      <c r="AB3" s="119" t="s">
        <v>169</v>
      </c>
      <c r="AC3" s="119" t="s">
        <v>170</v>
      </c>
      <c r="AD3" s="119" t="s">
        <v>171</v>
      </c>
      <c r="AE3" s="119" t="s">
        <v>172</v>
      </c>
      <c r="AF3" s="119" t="s">
        <v>173</v>
      </c>
      <c r="AG3" s="119" t="s">
        <v>174</v>
      </c>
      <c r="AH3" s="119" t="s">
        <v>175</v>
      </c>
      <c r="AI3" s="119" t="s">
        <v>176</v>
      </c>
      <c r="AJ3" s="119" t="s">
        <v>177</v>
      </c>
      <c r="AK3" s="119" t="s">
        <v>178</v>
      </c>
      <c r="AL3" s="119" t="s">
        <v>179</v>
      </c>
      <c r="AM3" s="119" t="s">
        <v>180</v>
      </c>
      <c r="AN3" s="119" t="s">
        <v>181</v>
      </c>
      <c r="AO3" s="119" t="s">
        <v>182</v>
      </c>
      <c r="AP3" s="119" t="s">
        <v>183</v>
      </c>
      <c r="AQ3" s="119" t="s">
        <v>184</v>
      </c>
      <c r="AR3" s="119" t="s">
        <v>185</v>
      </c>
      <c r="AS3" s="119" t="s">
        <v>224</v>
      </c>
      <c r="AT3" s="119" t="s">
        <v>225</v>
      </c>
      <c r="AU3" s="129" t="s">
        <v>1072</v>
      </c>
      <c r="AV3" s="129" t="s">
        <v>226</v>
      </c>
      <c r="AW3" s="129" t="s">
        <v>227</v>
      </c>
      <c r="AX3" s="129" t="s">
        <v>1073</v>
      </c>
      <c r="AY3" s="129" t="s">
        <v>1074</v>
      </c>
      <c r="AZ3" s="129" t="s">
        <v>186</v>
      </c>
      <c r="BA3" s="129" t="s">
        <v>187</v>
      </c>
      <c r="BB3" s="129" t="s">
        <v>1094</v>
      </c>
      <c r="BC3" s="129" t="s">
        <v>1095</v>
      </c>
      <c r="BD3" s="129" t="s">
        <v>1097</v>
      </c>
      <c r="BE3" s="129" t="s">
        <v>1098</v>
      </c>
      <c r="BF3" s="129" t="s">
        <v>1099</v>
      </c>
      <c r="BG3" s="129" t="s">
        <v>1100</v>
      </c>
      <c r="BH3" s="129" t="s">
        <v>1101</v>
      </c>
      <c r="BI3" s="129" t="s">
        <v>1102</v>
      </c>
      <c r="BJ3" s="129" t="s">
        <v>1103</v>
      </c>
      <c r="BK3" s="129" t="s">
        <v>1104</v>
      </c>
      <c r="BL3" s="129" t="s">
        <v>1105</v>
      </c>
      <c r="BM3" s="129" t="s">
        <v>1106</v>
      </c>
      <c r="BN3" s="129" t="s">
        <v>1107</v>
      </c>
      <c r="BO3" s="129" t="s">
        <v>188</v>
      </c>
      <c r="BP3" s="108" t="s">
        <v>189</v>
      </c>
      <c r="BQ3" s="129" t="s">
        <v>190</v>
      </c>
      <c r="BR3" s="129" t="s">
        <v>191</v>
      </c>
      <c r="BS3" s="129" t="s">
        <v>1115</v>
      </c>
      <c r="BT3" s="129" t="s">
        <v>192</v>
      </c>
      <c r="BU3" s="129" t="s">
        <v>1116</v>
      </c>
      <c r="BV3" s="129" t="s">
        <v>1117</v>
      </c>
      <c r="BW3" s="129" t="s">
        <v>1110</v>
      </c>
      <c r="BX3" s="129" t="s">
        <v>1111</v>
      </c>
      <c r="BY3" s="129" t="s">
        <v>1112</v>
      </c>
      <c r="BZ3" s="129" t="s">
        <v>1113</v>
      </c>
      <c r="CA3" s="129" t="s">
        <v>1114</v>
      </c>
      <c r="CB3" s="100"/>
    </row>
    <row r="4" spans="1:80" s="127" customFormat="1" ht="60.75" customHeight="1">
      <c r="A4" s="128">
        <v>1</v>
      </c>
      <c r="B4" s="130">
        <v>5791900</v>
      </c>
      <c r="C4" s="130" t="s">
        <v>465</v>
      </c>
      <c r="D4" s="130">
        <v>201</v>
      </c>
      <c r="E4" s="130">
        <v>1</v>
      </c>
      <c r="F4" s="132" t="s">
        <v>214</v>
      </c>
      <c r="G4" s="157">
        <v>321712</v>
      </c>
      <c r="H4" s="181" t="s">
        <v>231</v>
      </c>
      <c r="I4" s="182">
        <v>39639</v>
      </c>
      <c r="J4" s="182">
        <v>42195</v>
      </c>
      <c r="K4" s="180">
        <v>840</v>
      </c>
      <c r="L4" s="183">
        <v>16585</v>
      </c>
      <c r="M4" s="184">
        <v>9.7000000000000003E-2</v>
      </c>
      <c r="N4" s="184">
        <v>3.0000000000000001E-3</v>
      </c>
      <c r="O4" s="185" t="s">
        <v>466</v>
      </c>
      <c r="P4" s="185" t="s">
        <v>467</v>
      </c>
      <c r="Q4" s="157" t="s">
        <v>468</v>
      </c>
      <c r="R4" s="157" t="s">
        <v>9</v>
      </c>
      <c r="S4" s="157" t="s">
        <v>26</v>
      </c>
      <c r="T4" s="186">
        <f>SUM(U4:X4)</f>
        <v>762247.03</v>
      </c>
      <c r="U4" s="186">
        <v>438365.09</v>
      </c>
      <c r="V4" s="186">
        <v>284610.38</v>
      </c>
      <c r="W4" s="186">
        <v>39271.56</v>
      </c>
      <c r="X4" s="176">
        <v>0</v>
      </c>
      <c r="Y4" s="179">
        <f>IF(K4=840,ROUND(T4/27.75,2),IF(K4=978,ROUND(T4/33.6427,2),IF(K4=980,T4,"уточнити валюту")))</f>
        <v>27468.36</v>
      </c>
      <c r="Z4" s="157" t="s">
        <v>26</v>
      </c>
      <c r="AA4" s="157" t="s">
        <v>26</v>
      </c>
      <c r="AB4" s="157" t="s">
        <v>26</v>
      </c>
      <c r="AC4" s="157" t="s">
        <v>26</v>
      </c>
      <c r="AD4" s="157" t="s">
        <v>26</v>
      </c>
      <c r="AE4" s="176">
        <v>0</v>
      </c>
      <c r="AF4" s="176">
        <v>0</v>
      </c>
      <c r="AG4" s="176">
        <v>0</v>
      </c>
      <c r="AH4" s="176">
        <v>0</v>
      </c>
      <c r="AI4" s="176">
        <v>0</v>
      </c>
      <c r="AJ4" s="176">
        <v>0</v>
      </c>
      <c r="AK4" s="176">
        <v>0</v>
      </c>
      <c r="AL4" s="176">
        <v>0</v>
      </c>
      <c r="AM4" s="176">
        <v>0</v>
      </c>
      <c r="AN4" s="176">
        <v>0</v>
      </c>
      <c r="AO4" s="176">
        <v>0</v>
      </c>
      <c r="AP4" s="176">
        <v>0</v>
      </c>
      <c r="AQ4" s="176">
        <v>0</v>
      </c>
      <c r="AR4" s="176">
        <v>0</v>
      </c>
      <c r="AS4" s="176">
        <v>0</v>
      </c>
      <c r="AT4" s="177">
        <v>0</v>
      </c>
      <c r="AU4" s="177">
        <v>0</v>
      </c>
      <c r="AV4" s="177">
        <v>0</v>
      </c>
      <c r="AW4" s="158">
        <v>39782</v>
      </c>
      <c r="AX4" s="176">
        <v>6.48</v>
      </c>
      <c r="AY4" s="157">
        <v>4524</v>
      </c>
      <c r="AZ4" s="157">
        <v>4</v>
      </c>
      <c r="BA4" s="158">
        <v>43291</v>
      </c>
      <c r="BB4" s="157" t="s">
        <v>26</v>
      </c>
      <c r="BC4" s="159" t="s">
        <v>26</v>
      </c>
      <c r="BD4" s="157" t="s">
        <v>25</v>
      </c>
      <c r="BE4" s="185" t="s">
        <v>469</v>
      </c>
      <c r="BF4" s="157" t="s">
        <v>470</v>
      </c>
      <c r="BG4" s="185" t="s">
        <v>31</v>
      </c>
      <c r="BH4" s="185" t="s">
        <v>1118</v>
      </c>
      <c r="BI4" s="135">
        <v>90087.53</v>
      </c>
      <c r="BJ4" s="135">
        <v>75933.5</v>
      </c>
      <c r="BK4" s="136">
        <v>41304</v>
      </c>
      <c r="BL4" s="136">
        <v>41387</v>
      </c>
      <c r="BM4" s="130" t="s">
        <v>26</v>
      </c>
      <c r="BN4" s="130" t="s">
        <v>26</v>
      </c>
      <c r="BO4" s="130" t="s">
        <v>26</v>
      </c>
      <c r="BP4" s="130" t="s">
        <v>26</v>
      </c>
      <c r="BQ4" s="130" t="s">
        <v>26</v>
      </c>
      <c r="BR4" s="130" t="s">
        <v>26</v>
      </c>
      <c r="BS4" s="130" t="s">
        <v>26</v>
      </c>
      <c r="BT4" s="130" t="s">
        <v>26</v>
      </c>
      <c r="BU4" s="130" t="s">
        <v>26</v>
      </c>
      <c r="BV4" s="137" t="s">
        <v>471</v>
      </c>
      <c r="BW4" s="131" t="s">
        <v>25</v>
      </c>
      <c r="BX4" s="138" t="s">
        <v>1061</v>
      </c>
      <c r="BY4" s="131">
        <v>4</v>
      </c>
      <c r="BZ4" s="139">
        <v>44330</v>
      </c>
      <c r="CA4" s="140">
        <v>5542.63</v>
      </c>
      <c r="CB4" s="156"/>
    </row>
    <row r="5" spans="1:80" s="127" customFormat="1" ht="106.5" customHeight="1">
      <c r="A5" s="128">
        <v>2</v>
      </c>
      <c r="B5" s="130">
        <v>5796734</v>
      </c>
      <c r="C5" s="130" t="s">
        <v>465</v>
      </c>
      <c r="D5" s="130">
        <v>202</v>
      </c>
      <c r="E5" s="130">
        <v>1</v>
      </c>
      <c r="F5" s="132" t="s">
        <v>214</v>
      </c>
      <c r="G5" s="157">
        <v>321712</v>
      </c>
      <c r="H5" s="181" t="s">
        <v>232</v>
      </c>
      <c r="I5" s="182">
        <v>39548</v>
      </c>
      <c r="J5" s="182">
        <v>43200</v>
      </c>
      <c r="K5" s="180">
        <v>980</v>
      </c>
      <c r="L5" s="183">
        <v>150000</v>
      </c>
      <c r="M5" s="184">
        <v>0.109</v>
      </c>
      <c r="N5" s="184">
        <v>0</v>
      </c>
      <c r="O5" s="185" t="s">
        <v>472</v>
      </c>
      <c r="P5" s="185" t="s">
        <v>473</v>
      </c>
      <c r="Q5" s="157" t="s">
        <v>468</v>
      </c>
      <c r="R5" s="157" t="s">
        <v>9</v>
      </c>
      <c r="S5" s="157" t="s">
        <v>26</v>
      </c>
      <c r="T5" s="186">
        <f t="shared" ref="T5:T68" si="0">SUM(U5:X5)</f>
        <v>229018.58</v>
      </c>
      <c r="U5" s="186">
        <v>132630.85999999999</v>
      </c>
      <c r="V5" s="186">
        <v>96387.72</v>
      </c>
      <c r="W5" s="186">
        <v>0</v>
      </c>
      <c r="X5" s="176">
        <v>0</v>
      </c>
      <c r="Y5" s="179">
        <f t="shared" ref="Y5:Y68" si="1">IF(K5=840,ROUND(T5/27.75,2),IF(K5=978,ROUND(T5/33.6427,2),IF(K5=980,T5,"уточнити валюту")))</f>
        <v>229018.58</v>
      </c>
      <c r="Z5" s="157" t="s">
        <v>26</v>
      </c>
      <c r="AA5" s="157" t="s">
        <v>26</v>
      </c>
      <c r="AB5" s="157" t="s">
        <v>26</v>
      </c>
      <c r="AC5" s="157" t="s">
        <v>26</v>
      </c>
      <c r="AD5" s="157" t="s">
        <v>26</v>
      </c>
      <c r="AE5" s="176">
        <v>0</v>
      </c>
      <c r="AF5" s="176">
        <v>0</v>
      </c>
      <c r="AG5" s="176">
        <v>0</v>
      </c>
      <c r="AH5" s="176">
        <v>0</v>
      </c>
      <c r="AI5" s="176">
        <v>0</v>
      </c>
      <c r="AJ5" s="176">
        <v>0</v>
      </c>
      <c r="AK5" s="176">
        <v>0</v>
      </c>
      <c r="AL5" s="176">
        <v>0</v>
      </c>
      <c r="AM5" s="176">
        <v>0</v>
      </c>
      <c r="AN5" s="176">
        <v>0</v>
      </c>
      <c r="AO5" s="176">
        <v>0</v>
      </c>
      <c r="AP5" s="176">
        <v>0</v>
      </c>
      <c r="AQ5" s="176">
        <v>0</v>
      </c>
      <c r="AR5" s="176">
        <v>0</v>
      </c>
      <c r="AS5" s="176">
        <v>0</v>
      </c>
      <c r="AT5" s="177">
        <v>0</v>
      </c>
      <c r="AU5" s="177">
        <v>0</v>
      </c>
      <c r="AV5" s="177">
        <v>0</v>
      </c>
      <c r="AW5" s="158">
        <v>40893</v>
      </c>
      <c r="AX5" s="176">
        <v>400</v>
      </c>
      <c r="AY5" s="157">
        <v>4069</v>
      </c>
      <c r="AZ5" s="157">
        <v>4</v>
      </c>
      <c r="BA5" s="157" t="s">
        <v>474</v>
      </c>
      <c r="BB5" s="157" t="s">
        <v>26</v>
      </c>
      <c r="BC5" s="159" t="s">
        <v>26</v>
      </c>
      <c r="BD5" s="157" t="s">
        <v>25</v>
      </c>
      <c r="BE5" s="185" t="s">
        <v>475</v>
      </c>
      <c r="BF5" s="157" t="s">
        <v>476</v>
      </c>
      <c r="BG5" s="185" t="s">
        <v>477</v>
      </c>
      <c r="BH5" s="185" t="s">
        <v>1119</v>
      </c>
      <c r="BI5" s="135">
        <v>304000</v>
      </c>
      <c r="BJ5" s="135">
        <v>278022.5</v>
      </c>
      <c r="BK5" s="136">
        <v>40590</v>
      </c>
      <c r="BL5" s="136">
        <v>40491</v>
      </c>
      <c r="BM5" s="130" t="s">
        <v>26</v>
      </c>
      <c r="BN5" s="130" t="s">
        <v>26</v>
      </c>
      <c r="BO5" s="130" t="s">
        <v>26</v>
      </c>
      <c r="BP5" s="130" t="s">
        <v>26</v>
      </c>
      <c r="BQ5" s="130" t="s">
        <v>26</v>
      </c>
      <c r="BR5" s="130" t="s">
        <v>26</v>
      </c>
      <c r="BS5" s="130" t="s">
        <v>25</v>
      </c>
      <c r="BT5" s="130" t="s">
        <v>26</v>
      </c>
      <c r="BU5" s="130" t="s">
        <v>26</v>
      </c>
      <c r="BV5" s="137" t="s">
        <v>478</v>
      </c>
      <c r="BW5" s="131" t="s">
        <v>25</v>
      </c>
      <c r="BX5" s="138" t="s">
        <v>1061</v>
      </c>
      <c r="BY5" s="131">
        <v>4</v>
      </c>
      <c r="BZ5" s="139">
        <v>44330</v>
      </c>
      <c r="CA5" s="140">
        <v>1832.15</v>
      </c>
      <c r="CB5" s="156"/>
    </row>
    <row r="6" spans="1:80" s="127" customFormat="1" ht="60.75" customHeight="1">
      <c r="A6" s="128">
        <v>3</v>
      </c>
      <c r="B6" s="130">
        <v>5835864</v>
      </c>
      <c r="C6" s="130" t="s">
        <v>465</v>
      </c>
      <c r="D6" s="130">
        <v>202</v>
      </c>
      <c r="E6" s="130">
        <v>1</v>
      </c>
      <c r="F6" s="132" t="s">
        <v>214</v>
      </c>
      <c r="G6" s="157">
        <v>321712</v>
      </c>
      <c r="H6" s="181" t="s">
        <v>233</v>
      </c>
      <c r="I6" s="182">
        <v>39001</v>
      </c>
      <c r="J6" s="182">
        <v>42654</v>
      </c>
      <c r="K6" s="180">
        <v>840</v>
      </c>
      <c r="L6" s="183">
        <v>50000</v>
      </c>
      <c r="M6" s="184">
        <v>0.15</v>
      </c>
      <c r="N6" s="184">
        <v>0</v>
      </c>
      <c r="O6" s="185" t="s">
        <v>472</v>
      </c>
      <c r="P6" s="185" t="s">
        <v>479</v>
      </c>
      <c r="Q6" s="157" t="s">
        <v>468</v>
      </c>
      <c r="R6" s="157" t="s">
        <v>9</v>
      </c>
      <c r="S6" s="157" t="s">
        <v>26</v>
      </c>
      <c r="T6" s="186">
        <f t="shared" si="0"/>
        <v>2254507.13</v>
      </c>
      <c r="U6" s="186">
        <v>1060970.47</v>
      </c>
      <c r="V6" s="186">
        <v>1193536.6599999999</v>
      </c>
      <c r="W6" s="186">
        <v>0</v>
      </c>
      <c r="X6" s="176">
        <v>0</v>
      </c>
      <c r="Y6" s="179">
        <f t="shared" si="1"/>
        <v>81243.5</v>
      </c>
      <c r="Z6" s="157" t="s">
        <v>26</v>
      </c>
      <c r="AA6" s="157" t="s">
        <v>26</v>
      </c>
      <c r="AB6" s="157"/>
      <c r="AC6" s="157" t="s">
        <v>26</v>
      </c>
      <c r="AD6" s="157" t="s">
        <v>26</v>
      </c>
      <c r="AE6" s="176">
        <v>0</v>
      </c>
      <c r="AF6" s="176">
        <v>0</v>
      </c>
      <c r="AG6" s="176">
        <v>0</v>
      </c>
      <c r="AH6" s="176">
        <v>0</v>
      </c>
      <c r="AI6" s="176">
        <v>0</v>
      </c>
      <c r="AJ6" s="176">
        <v>0</v>
      </c>
      <c r="AK6" s="176">
        <v>0</v>
      </c>
      <c r="AL6" s="176">
        <v>0</v>
      </c>
      <c r="AM6" s="176">
        <v>0</v>
      </c>
      <c r="AN6" s="176">
        <v>0</v>
      </c>
      <c r="AO6" s="176">
        <v>0</v>
      </c>
      <c r="AP6" s="176">
        <v>0</v>
      </c>
      <c r="AQ6" s="176">
        <v>0</v>
      </c>
      <c r="AR6" s="176">
        <v>0</v>
      </c>
      <c r="AS6" s="176">
        <v>0</v>
      </c>
      <c r="AT6" s="177">
        <v>0</v>
      </c>
      <c r="AU6" s="177">
        <v>0</v>
      </c>
      <c r="AV6" s="177">
        <v>0</v>
      </c>
      <c r="AW6" s="158">
        <v>40890</v>
      </c>
      <c r="AX6" s="176">
        <v>1597.98</v>
      </c>
      <c r="AY6" s="157">
        <v>4371</v>
      </c>
      <c r="AZ6" s="157">
        <v>4</v>
      </c>
      <c r="BA6" s="158">
        <v>43749</v>
      </c>
      <c r="BB6" s="157" t="s">
        <v>26</v>
      </c>
      <c r="BC6" s="159" t="s">
        <v>26</v>
      </c>
      <c r="BD6" s="157" t="s">
        <v>25</v>
      </c>
      <c r="BE6" s="185" t="s">
        <v>480</v>
      </c>
      <c r="BF6" s="157" t="s">
        <v>476</v>
      </c>
      <c r="BG6" s="185" t="s">
        <v>481</v>
      </c>
      <c r="BH6" s="185" t="s">
        <v>1120</v>
      </c>
      <c r="BI6" s="135">
        <v>436757.49</v>
      </c>
      <c r="BJ6" s="135">
        <v>719370</v>
      </c>
      <c r="BK6" s="136">
        <v>41523</v>
      </c>
      <c r="BL6" s="136">
        <v>41237</v>
      </c>
      <c r="BM6" s="130" t="s">
        <v>26</v>
      </c>
      <c r="BN6" s="130" t="s">
        <v>26</v>
      </c>
      <c r="BO6" s="130" t="s">
        <v>25</v>
      </c>
      <c r="BP6" s="130" t="s">
        <v>26</v>
      </c>
      <c r="BQ6" s="130" t="s">
        <v>26</v>
      </c>
      <c r="BR6" s="130" t="s">
        <v>26</v>
      </c>
      <c r="BS6" s="130" t="s">
        <v>25</v>
      </c>
      <c r="BT6" s="130" t="s">
        <v>26</v>
      </c>
      <c r="BU6" s="130" t="s">
        <v>26</v>
      </c>
      <c r="BV6" s="137" t="s">
        <v>482</v>
      </c>
      <c r="BW6" s="131" t="s">
        <v>25</v>
      </c>
      <c r="BX6" s="138" t="s">
        <v>1061</v>
      </c>
      <c r="BY6" s="131">
        <v>4</v>
      </c>
      <c r="BZ6" s="139">
        <v>44330</v>
      </c>
      <c r="CA6" s="140">
        <v>16304.28</v>
      </c>
      <c r="CB6" s="156"/>
    </row>
    <row r="7" spans="1:80" s="127" customFormat="1" ht="60.75" customHeight="1">
      <c r="A7" s="128">
        <v>4</v>
      </c>
      <c r="B7" s="130">
        <v>5836032</v>
      </c>
      <c r="C7" s="130" t="s">
        <v>465</v>
      </c>
      <c r="D7" s="130">
        <v>202</v>
      </c>
      <c r="E7" s="130">
        <v>1</v>
      </c>
      <c r="F7" s="132" t="s">
        <v>214</v>
      </c>
      <c r="G7" s="157">
        <v>321712</v>
      </c>
      <c r="H7" s="181" t="s">
        <v>234</v>
      </c>
      <c r="I7" s="182">
        <v>39170</v>
      </c>
      <c r="J7" s="182">
        <v>42823</v>
      </c>
      <c r="K7" s="180">
        <v>840</v>
      </c>
      <c r="L7" s="183">
        <v>23000</v>
      </c>
      <c r="M7" s="184">
        <v>0.15</v>
      </c>
      <c r="N7" s="184">
        <v>0</v>
      </c>
      <c r="O7" s="185" t="s">
        <v>472</v>
      </c>
      <c r="P7" s="185" t="s">
        <v>479</v>
      </c>
      <c r="Q7" s="157" t="s">
        <v>468</v>
      </c>
      <c r="R7" s="157" t="s">
        <v>9</v>
      </c>
      <c r="S7" s="157" t="s">
        <v>26</v>
      </c>
      <c r="T7" s="186">
        <f t="shared" si="0"/>
        <v>238063.09</v>
      </c>
      <c r="U7" s="186">
        <v>161511.94</v>
      </c>
      <c r="V7" s="186">
        <v>76551.149999999994</v>
      </c>
      <c r="W7" s="186">
        <v>0</v>
      </c>
      <c r="X7" s="176">
        <v>0</v>
      </c>
      <c r="Y7" s="179">
        <f t="shared" si="1"/>
        <v>8578.85</v>
      </c>
      <c r="Z7" s="157" t="s">
        <v>26</v>
      </c>
      <c r="AA7" s="157" t="s">
        <v>26</v>
      </c>
      <c r="AB7" s="157"/>
      <c r="AC7" s="157" t="s">
        <v>26</v>
      </c>
      <c r="AD7" s="157" t="s">
        <v>26</v>
      </c>
      <c r="AE7" s="176">
        <v>0</v>
      </c>
      <c r="AF7" s="176">
        <v>0</v>
      </c>
      <c r="AG7" s="176">
        <v>0</v>
      </c>
      <c r="AH7" s="176">
        <v>0</v>
      </c>
      <c r="AI7" s="176">
        <v>0</v>
      </c>
      <c r="AJ7" s="176">
        <v>0</v>
      </c>
      <c r="AK7" s="176">
        <v>0</v>
      </c>
      <c r="AL7" s="176">
        <v>0</v>
      </c>
      <c r="AM7" s="176">
        <v>0</v>
      </c>
      <c r="AN7" s="176">
        <v>0</v>
      </c>
      <c r="AO7" s="176">
        <v>0</v>
      </c>
      <c r="AP7" s="176">
        <v>0</v>
      </c>
      <c r="AQ7" s="176">
        <v>0</v>
      </c>
      <c r="AR7" s="176">
        <v>0</v>
      </c>
      <c r="AS7" s="176">
        <v>0</v>
      </c>
      <c r="AT7" s="177">
        <v>0</v>
      </c>
      <c r="AU7" s="177">
        <v>0</v>
      </c>
      <c r="AV7" s="177">
        <v>0</v>
      </c>
      <c r="AW7" s="158">
        <v>41695</v>
      </c>
      <c r="AX7" s="176">
        <v>3615.08</v>
      </c>
      <c r="AY7" s="157">
        <v>2607</v>
      </c>
      <c r="AZ7" s="157">
        <v>4</v>
      </c>
      <c r="BA7" s="158">
        <v>43919</v>
      </c>
      <c r="BB7" s="157" t="s">
        <v>26</v>
      </c>
      <c r="BC7" s="159" t="s">
        <v>26</v>
      </c>
      <c r="BD7" s="157" t="s">
        <v>25</v>
      </c>
      <c r="BE7" s="185" t="s">
        <v>483</v>
      </c>
      <c r="BF7" s="157" t="s">
        <v>476</v>
      </c>
      <c r="BG7" s="185" t="s">
        <v>484</v>
      </c>
      <c r="BH7" s="185" t="s">
        <v>1121</v>
      </c>
      <c r="BI7" s="135">
        <v>308000</v>
      </c>
      <c r="BJ7" s="135">
        <v>215811</v>
      </c>
      <c r="BK7" s="136">
        <v>41526</v>
      </c>
      <c r="BL7" s="136">
        <v>41452</v>
      </c>
      <c r="BM7" s="130" t="s">
        <v>26</v>
      </c>
      <c r="BN7" s="130" t="s">
        <v>26</v>
      </c>
      <c r="BO7" s="130" t="s">
        <v>26</v>
      </c>
      <c r="BP7" s="130" t="s">
        <v>26</v>
      </c>
      <c r="BQ7" s="130" t="s">
        <v>26</v>
      </c>
      <c r="BR7" s="130" t="s">
        <v>26</v>
      </c>
      <c r="BS7" s="130" t="s">
        <v>26</v>
      </c>
      <c r="BT7" s="130" t="s">
        <v>26</v>
      </c>
      <c r="BU7" s="130" t="s">
        <v>26</v>
      </c>
      <c r="BV7" s="137" t="s">
        <v>485</v>
      </c>
      <c r="BW7" s="131" t="s">
        <v>25</v>
      </c>
      <c r="BX7" s="138" t="s">
        <v>1061</v>
      </c>
      <c r="BY7" s="131">
        <v>4</v>
      </c>
      <c r="BZ7" s="139">
        <v>44330</v>
      </c>
      <c r="CA7" s="140">
        <v>1721.64</v>
      </c>
      <c r="CB7" s="156"/>
    </row>
    <row r="8" spans="1:80" s="127" customFormat="1" ht="60.75" customHeight="1">
      <c r="A8" s="128">
        <v>5</v>
      </c>
      <c r="B8" s="130">
        <v>5838476</v>
      </c>
      <c r="C8" s="130" t="s">
        <v>465</v>
      </c>
      <c r="D8" s="130">
        <v>202</v>
      </c>
      <c r="E8" s="130">
        <v>1</v>
      </c>
      <c r="F8" s="132" t="s">
        <v>214</v>
      </c>
      <c r="G8" s="157">
        <v>321712</v>
      </c>
      <c r="H8" s="181" t="s">
        <v>235</v>
      </c>
      <c r="I8" s="182">
        <v>39008</v>
      </c>
      <c r="J8" s="182">
        <v>40834</v>
      </c>
      <c r="K8" s="180">
        <v>978</v>
      </c>
      <c r="L8" s="183">
        <v>850000</v>
      </c>
      <c r="M8" s="184">
        <v>0.14000000000000001</v>
      </c>
      <c r="N8" s="184">
        <v>0</v>
      </c>
      <c r="O8" s="185" t="s">
        <v>472</v>
      </c>
      <c r="P8" s="185" t="s">
        <v>486</v>
      </c>
      <c r="Q8" s="157" t="s">
        <v>468</v>
      </c>
      <c r="R8" s="157" t="s">
        <v>9</v>
      </c>
      <c r="S8" s="157" t="s">
        <v>26</v>
      </c>
      <c r="T8" s="186">
        <f t="shared" si="0"/>
        <v>32312582.699999999</v>
      </c>
      <c r="U8" s="186">
        <v>28596295</v>
      </c>
      <c r="V8" s="186">
        <v>3716287.7</v>
      </c>
      <c r="W8" s="186">
        <v>0</v>
      </c>
      <c r="X8" s="176">
        <v>0</v>
      </c>
      <c r="Y8" s="179">
        <f t="shared" si="1"/>
        <v>960463.42</v>
      </c>
      <c r="Z8" s="157" t="s">
        <v>25</v>
      </c>
      <c r="AA8" s="187" t="s">
        <v>1070</v>
      </c>
      <c r="AB8" s="157"/>
      <c r="AC8" s="157"/>
      <c r="AD8" s="157" t="s">
        <v>25</v>
      </c>
      <c r="AE8" s="176">
        <v>0</v>
      </c>
      <c r="AF8" s="176">
        <v>0</v>
      </c>
      <c r="AG8" s="176">
        <v>0</v>
      </c>
      <c r="AH8" s="176">
        <v>0</v>
      </c>
      <c r="AI8" s="176">
        <v>0</v>
      </c>
      <c r="AJ8" s="176">
        <v>0</v>
      </c>
      <c r="AK8" s="176">
        <v>0</v>
      </c>
      <c r="AL8" s="176">
        <v>0</v>
      </c>
      <c r="AM8" s="176">
        <v>0</v>
      </c>
      <c r="AN8" s="176">
        <v>0</v>
      </c>
      <c r="AO8" s="176">
        <v>0</v>
      </c>
      <c r="AP8" s="176">
        <v>0</v>
      </c>
      <c r="AQ8" s="176">
        <v>0</v>
      </c>
      <c r="AR8" s="176">
        <v>0</v>
      </c>
      <c r="AS8" s="176">
        <v>0</v>
      </c>
      <c r="AT8" s="177">
        <v>0</v>
      </c>
      <c r="AU8" s="177">
        <v>0</v>
      </c>
      <c r="AV8" s="177">
        <v>0</v>
      </c>
      <c r="AW8" s="158">
        <v>39563</v>
      </c>
      <c r="AX8" s="176">
        <v>49635.53</v>
      </c>
      <c r="AY8" s="157">
        <v>5134</v>
      </c>
      <c r="AZ8" s="157">
        <v>4</v>
      </c>
      <c r="BA8" s="158">
        <v>41930</v>
      </c>
      <c r="BB8" s="157" t="s">
        <v>26</v>
      </c>
      <c r="BC8" s="159" t="s">
        <v>26</v>
      </c>
      <c r="BD8" s="157" t="s">
        <v>25</v>
      </c>
      <c r="BE8" s="185" t="s">
        <v>487</v>
      </c>
      <c r="BF8" s="157" t="s">
        <v>476</v>
      </c>
      <c r="BG8" s="185" t="s">
        <v>481</v>
      </c>
      <c r="BH8" s="185" t="s">
        <v>1122</v>
      </c>
      <c r="BI8" s="135">
        <v>9897055</v>
      </c>
      <c r="BJ8" s="135">
        <v>9647885.6300000008</v>
      </c>
      <c r="BK8" s="136">
        <v>40568</v>
      </c>
      <c r="BL8" s="136">
        <v>41238</v>
      </c>
      <c r="BM8" s="130" t="s">
        <v>26</v>
      </c>
      <c r="BN8" s="130" t="s">
        <v>26</v>
      </c>
      <c r="BO8" s="130" t="s">
        <v>25</v>
      </c>
      <c r="BP8" s="130" t="s">
        <v>26</v>
      </c>
      <c r="BQ8" s="130" t="s">
        <v>26</v>
      </c>
      <c r="BR8" s="130" t="s">
        <v>26</v>
      </c>
      <c r="BS8" s="130" t="s">
        <v>26</v>
      </c>
      <c r="BT8" s="130" t="s">
        <v>26</v>
      </c>
      <c r="BU8" s="130" t="s">
        <v>26</v>
      </c>
      <c r="BV8" s="137" t="s">
        <v>488</v>
      </c>
      <c r="BW8" s="131" t="s">
        <v>25</v>
      </c>
      <c r="BX8" s="138" t="s">
        <v>1061</v>
      </c>
      <c r="BY8" s="131">
        <v>4</v>
      </c>
      <c r="BZ8" s="139">
        <v>44330</v>
      </c>
      <c r="CA8" s="140">
        <v>214993.09</v>
      </c>
      <c r="CB8" s="156"/>
    </row>
    <row r="9" spans="1:80" s="127" customFormat="1" ht="60.75" customHeight="1">
      <c r="A9" s="128">
        <v>6</v>
      </c>
      <c r="B9" s="130">
        <v>5789649</v>
      </c>
      <c r="C9" s="130" t="s">
        <v>465</v>
      </c>
      <c r="D9" s="130">
        <v>202</v>
      </c>
      <c r="E9" s="130">
        <v>1</v>
      </c>
      <c r="F9" s="132" t="s">
        <v>214</v>
      </c>
      <c r="G9" s="157">
        <v>321712</v>
      </c>
      <c r="H9" s="181" t="s">
        <v>236</v>
      </c>
      <c r="I9" s="182">
        <v>39253</v>
      </c>
      <c r="J9" s="182">
        <v>46924</v>
      </c>
      <c r="K9" s="180">
        <v>840</v>
      </c>
      <c r="L9" s="183">
        <v>670000</v>
      </c>
      <c r="M9" s="184">
        <v>0.15</v>
      </c>
      <c r="N9" s="184">
        <v>0</v>
      </c>
      <c r="O9" s="185" t="s">
        <v>472</v>
      </c>
      <c r="P9" s="185" t="s">
        <v>489</v>
      </c>
      <c r="Q9" s="157" t="s">
        <v>490</v>
      </c>
      <c r="R9" s="157" t="s">
        <v>26</v>
      </c>
      <c r="S9" s="157" t="s">
        <v>26</v>
      </c>
      <c r="T9" s="186">
        <f t="shared" si="0"/>
        <v>20109512.579999998</v>
      </c>
      <c r="U9" s="186">
        <v>18592500</v>
      </c>
      <c r="V9" s="186">
        <v>1517012.58</v>
      </c>
      <c r="W9" s="186">
        <v>0</v>
      </c>
      <c r="X9" s="176">
        <v>0</v>
      </c>
      <c r="Y9" s="179">
        <f t="shared" si="1"/>
        <v>724667.12</v>
      </c>
      <c r="Z9" s="157" t="s">
        <v>25</v>
      </c>
      <c r="AA9" s="157" t="s">
        <v>25</v>
      </c>
      <c r="AB9" s="157"/>
      <c r="AC9" s="157" t="s">
        <v>26</v>
      </c>
      <c r="AD9" s="157" t="s">
        <v>25</v>
      </c>
      <c r="AE9" s="176">
        <v>0</v>
      </c>
      <c r="AF9" s="176">
        <v>0</v>
      </c>
      <c r="AG9" s="176">
        <v>0</v>
      </c>
      <c r="AH9" s="176">
        <v>0</v>
      </c>
      <c r="AI9" s="176">
        <v>0</v>
      </c>
      <c r="AJ9" s="176">
        <v>0</v>
      </c>
      <c r="AK9" s="176">
        <v>0</v>
      </c>
      <c r="AL9" s="176">
        <v>0</v>
      </c>
      <c r="AM9" s="176">
        <v>0</v>
      </c>
      <c r="AN9" s="176">
        <v>0</v>
      </c>
      <c r="AO9" s="176">
        <v>0</v>
      </c>
      <c r="AP9" s="176">
        <v>0</v>
      </c>
      <c r="AQ9" s="176">
        <v>0</v>
      </c>
      <c r="AR9" s="176">
        <v>0</v>
      </c>
      <c r="AS9" s="176">
        <v>0</v>
      </c>
      <c r="AT9" s="177">
        <v>0</v>
      </c>
      <c r="AU9" s="177">
        <v>0</v>
      </c>
      <c r="AV9" s="177">
        <v>0</v>
      </c>
      <c r="AW9" s="158">
        <v>39563</v>
      </c>
      <c r="AX9" s="176">
        <v>50500</v>
      </c>
      <c r="AY9" s="157">
        <v>4981</v>
      </c>
      <c r="AZ9" s="157">
        <v>4</v>
      </c>
      <c r="BA9" s="158">
        <v>48019</v>
      </c>
      <c r="BB9" s="157" t="s">
        <v>26</v>
      </c>
      <c r="BC9" s="159" t="s">
        <v>26</v>
      </c>
      <c r="BD9" s="157" t="s">
        <v>25</v>
      </c>
      <c r="BE9" s="185" t="s">
        <v>491</v>
      </c>
      <c r="BF9" s="157" t="s">
        <v>476</v>
      </c>
      <c r="BG9" s="185" t="s">
        <v>477</v>
      </c>
      <c r="BH9" s="185" t="s">
        <v>1123</v>
      </c>
      <c r="BI9" s="135">
        <v>3256906</v>
      </c>
      <c r="BJ9" s="135">
        <v>1198336.6299999999</v>
      </c>
      <c r="BK9" s="136">
        <v>40147</v>
      </c>
      <c r="BL9" s="136">
        <v>40179</v>
      </c>
      <c r="BM9" s="130" t="s">
        <v>26</v>
      </c>
      <c r="BN9" s="130" t="s">
        <v>26</v>
      </c>
      <c r="BO9" s="130" t="s">
        <v>25</v>
      </c>
      <c r="BP9" s="130" t="s">
        <v>26</v>
      </c>
      <c r="BQ9" s="130" t="s">
        <v>25</v>
      </c>
      <c r="BR9" s="130" t="s">
        <v>26</v>
      </c>
      <c r="BS9" s="130" t="s">
        <v>26</v>
      </c>
      <c r="BT9" s="130" t="s">
        <v>25</v>
      </c>
      <c r="BU9" s="130" t="s">
        <v>26</v>
      </c>
      <c r="BV9" s="137" t="s">
        <v>492</v>
      </c>
      <c r="BW9" s="131" t="s">
        <v>25</v>
      </c>
      <c r="BX9" s="138" t="s">
        <v>1061</v>
      </c>
      <c r="BY9" s="131">
        <v>4</v>
      </c>
      <c r="BZ9" s="139">
        <v>44330</v>
      </c>
      <c r="CA9" s="140">
        <v>160908.13</v>
      </c>
      <c r="CB9" s="156"/>
    </row>
    <row r="10" spans="1:80" s="127" customFormat="1" ht="60.75" customHeight="1">
      <c r="A10" s="128">
        <v>7</v>
      </c>
      <c r="B10" s="130">
        <v>5786385</v>
      </c>
      <c r="C10" s="130" t="s">
        <v>465</v>
      </c>
      <c r="D10" s="130">
        <v>202</v>
      </c>
      <c r="E10" s="130">
        <v>1</v>
      </c>
      <c r="F10" s="132" t="s">
        <v>214</v>
      </c>
      <c r="G10" s="157">
        <v>321712</v>
      </c>
      <c r="H10" s="181" t="s">
        <v>237</v>
      </c>
      <c r="I10" s="182">
        <v>39052</v>
      </c>
      <c r="J10" s="182">
        <v>42705</v>
      </c>
      <c r="K10" s="180">
        <v>978</v>
      </c>
      <c r="L10" s="183">
        <v>700000</v>
      </c>
      <c r="M10" s="184">
        <v>0.15</v>
      </c>
      <c r="N10" s="184">
        <v>0</v>
      </c>
      <c r="O10" s="185" t="s">
        <v>472</v>
      </c>
      <c r="P10" s="185" t="s">
        <v>479</v>
      </c>
      <c r="Q10" s="157" t="s">
        <v>490</v>
      </c>
      <c r="R10" s="157" t="s">
        <v>26</v>
      </c>
      <c r="S10" s="157" t="s">
        <v>26</v>
      </c>
      <c r="T10" s="186">
        <f t="shared" si="0"/>
        <v>26684871.539999999</v>
      </c>
      <c r="U10" s="186">
        <v>23343290.18</v>
      </c>
      <c r="V10" s="186">
        <v>3341581.36</v>
      </c>
      <c r="W10" s="186">
        <v>0</v>
      </c>
      <c r="X10" s="176">
        <v>0</v>
      </c>
      <c r="Y10" s="179">
        <f t="shared" si="1"/>
        <v>793184.6</v>
      </c>
      <c r="Z10" s="157" t="s">
        <v>25</v>
      </c>
      <c r="AA10" s="187" t="s">
        <v>1070</v>
      </c>
      <c r="AB10" s="157"/>
      <c r="AC10" s="157" t="s">
        <v>25</v>
      </c>
      <c r="AD10" s="157" t="s">
        <v>25</v>
      </c>
      <c r="AE10" s="176">
        <v>0</v>
      </c>
      <c r="AF10" s="176">
        <v>0</v>
      </c>
      <c r="AG10" s="176">
        <v>0</v>
      </c>
      <c r="AH10" s="176">
        <v>0</v>
      </c>
      <c r="AI10" s="176">
        <v>0</v>
      </c>
      <c r="AJ10" s="176">
        <v>0</v>
      </c>
      <c r="AK10" s="176">
        <v>0</v>
      </c>
      <c r="AL10" s="176">
        <v>0</v>
      </c>
      <c r="AM10" s="176">
        <v>0</v>
      </c>
      <c r="AN10" s="176">
        <v>0</v>
      </c>
      <c r="AO10" s="176">
        <v>0</v>
      </c>
      <c r="AP10" s="176">
        <v>0</v>
      </c>
      <c r="AQ10" s="176">
        <v>0</v>
      </c>
      <c r="AR10" s="176">
        <v>0</v>
      </c>
      <c r="AS10" s="176">
        <v>0</v>
      </c>
      <c r="AT10" s="177">
        <v>0</v>
      </c>
      <c r="AU10" s="177">
        <v>0</v>
      </c>
      <c r="AV10" s="177">
        <v>0</v>
      </c>
      <c r="AW10" s="158">
        <v>39576</v>
      </c>
      <c r="AX10" s="176">
        <v>66475.22</v>
      </c>
      <c r="AY10" s="157">
        <v>4707</v>
      </c>
      <c r="AZ10" s="188">
        <v>4</v>
      </c>
      <c r="BA10" s="158">
        <v>43800</v>
      </c>
      <c r="BB10" s="157" t="s">
        <v>26</v>
      </c>
      <c r="BC10" s="159" t="s">
        <v>26</v>
      </c>
      <c r="BD10" s="157" t="s">
        <v>25</v>
      </c>
      <c r="BE10" s="185" t="s">
        <v>1088</v>
      </c>
      <c r="BF10" s="157" t="s">
        <v>476</v>
      </c>
      <c r="BG10" s="185" t="s">
        <v>481</v>
      </c>
      <c r="BH10" s="185" t="s">
        <v>1124</v>
      </c>
      <c r="BI10" s="135">
        <v>8603545</v>
      </c>
      <c r="BJ10" s="135">
        <v>3107926.28</v>
      </c>
      <c r="BK10" s="136">
        <v>41599</v>
      </c>
      <c r="BL10" s="136" t="s">
        <v>493</v>
      </c>
      <c r="BM10" s="130" t="s">
        <v>26</v>
      </c>
      <c r="BN10" s="130" t="s">
        <v>26</v>
      </c>
      <c r="BO10" s="130" t="s">
        <v>25</v>
      </c>
      <c r="BP10" s="130" t="s">
        <v>26</v>
      </c>
      <c r="BQ10" s="130" t="s">
        <v>25</v>
      </c>
      <c r="BR10" s="130" t="s">
        <v>26</v>
      </c>
      <c r="BS10" s="130" t="s">
        <v>25</v>
      </c>
      <c r="BT10" s="130" t="s">
        <v>26</v>
      </c>
      <c r="BU10" s="130" t="s">
        <v>26</v>
      </c>
      <c r="BV10" s="137" t="s">
        <v>1089</v>
      </c>
      <c r="BW10" s="131" t="s">
        <v>25</v>
      </c>
      <c r="BX10" s="138" t="s">
        <v>1061</v>
      </c>
      <c r="BY10" s="131">
        <v>4</v>
      </c>
      <c r="BZ10" s="139">
        <v>44330</v>
      </c>
      <c r="CA10" s="140">
        <v>177548.88</v>
      </c>
      <c r="CB10" s="156"/>
    </row>
    <row r="11" spans="1:80" s="127" customFormat="1" ht="60.75" customHeight="1">
      <c r="A11" s="128">
        <v>8</v>
      </c>
      <c r="B11" s="130">
        <v>5856810</v>
      </c>
      <c r="C11" s="130" t="s">
        <v>465</v>
      </c>
      <c r="D11" s="130">
        <v>202</v>
      </c>
      <c r="E11" s="130">
        <v>1</v>
      </c>
      <c r="F11" s="132" t="s">
        <v>214</v>
      </c>
      <c r="G11" s="157">
        <v>321712</v>
      </c>
      <c r="H11" s="181" t="s">
        <v>238</v>
      </c>
      <c r="I11" s="182">
        <v>39078</v>
      </c>
      <c r="J11" s="182">
        <v>42731</v>
      </c>
      <c r="K11" s="180">
        <v>840</v>
      </c>
      <c r="L11" s="183">
        <v>50000</v>
      </c>
      <c r="M11" s="184">
        <v>0.15</v>
      </c>
      <c r="N11" s="184">
        <v>0</v>
      </c>
      <c r="O11" s="185" t="s">
        <v>472</v>
      </c>
      <c r="P11" s="185" t="s">
        <v>479</v>
      </c>
      <c r="Q11" s="157" t="s">
        <v>468</v>
      </c>
      <c r="R11" s="157" t="s">
        <v>9</v>
      </c>
      <c r="S11" s="157" t="s">
        <v>26</v>
      </c>
      <c r="T11" s="186">
        <f t="shared" si="0"/>
        <v>613920.75</v>
      </c>
      <c r="U11" s="186">
        <v>427618.9</v>
      </c>
      <c r="V11" s="186">
        <v>186301.85</v>
      </c>
      <c r="W11" s="186">
        <v>0</v>
      </c>
      <c r="X11" s="176">
        <v>0</v>
      </c>
      <c r="Y11" s="179">
        <f t="shared" si="1"/>
        <v>22123.27</v>
      </c>
      <c r="Z11" s="157" t="s">
        <v>26</v>
      </c>
      <c r="AA11" s="157" t="s">
        <v>26</v>
      </c>
      <c r="AB11" s="157" t="s">
        <v>26</v>
      </c>
      <c r="AC11" s="157" t="s">
        <v>26</v>
      </c>
      <c r="AD11" s="157" t="s">
        <v>26</v>
      </c>
      <c r="AE11" s="176">
        <v>0</v>
      </c>
      <c r="AF11" s="176">
        <v>0</v>
      </c>
      <c r="AG11" s="176">
        <v>0</v>
      </c>
      <c r="AH11" s="176">
        <v>0</v>
      </c>
      <c r="AI11" s="176">
        <v>0</v>
      </c>
      <c r="AJ11" s="176">
        <v>0</v>
      </c>
      <c r="AK11" s="176">
        <v>0</v>
      </c>
      <c r="AL11" s="176">
        <v>0</v>
      </c>
      <c r="AM11" s="176">
        <v>0</v>
      </c>
      <c r="AN11" s="176">
        <v>0</v>
      </c>
      <c r="AO11" s="176">
        <v>0</v>
      </c>
      <c r="AP11" s="176">
        <v>0</v>
      </c>
      <c r="AQ11" s="176">
        <v>0</v>
      </c>
      <c r="AR11" s="176">
        <v>0</v>
      </c>
      <c r="AS11" s="176">
        <v>0</v>
      </c>
      <c r="AT11" s="177">
        <v>0</v>
      </c>
      <c r="AU11" s="177">
        <v>0</v>
      </c>
      <c r="AV11" s="177">
        <v>0</v>
      </c>
      <c r="AW11" s="158">
        <v>41676</v>
      </c>
      <c r="AX11" s="176">
        <v>4795.8</v>
      </c>
      <c r="AY11" s="157">
        <v>2607</v>
      </c>
      <c r="AZ11" s="157" t="s">
        <v>494</v>
      </c>
      <c r="BA11" s="158">
        <v>43826</v>
      </c>
      <c r="BB11" s="157" t="s">
        <v>26</v>
      </c>
      <c r="BC11" s="159" t="s">
        <v>26</v>
      </c>
      <c r="BD11" s="157" t="s">
        <v>25</v>
      </c>
      <c r="BE11" s="185" t="s">
        <v>495</v>
      </c>
      <c r="BF11" s="157" t="s">
        <v>476</v>
      </c>
      <c r="BG11" s="185" t="s">
        <v>481</v>
      </c>
      <c r="BH11" s="185" t="s">
        <v>1125</v>
      </c>
      <c r="BI11" s="135">
        <v>453285.1</v>
      </c>
      <c r="BJ11" s="135">
        <v>494766.7</v>
      </c>
      <c r="BK11" s="136">
        <v>41493</v>
      </c>
      <c r="BL11" s="136"/>
      <c r="BM11" s="130" t="s">
        <v>26</v>
      </c>
      <c r="BN11" s="130" t="s">
        <v>26</v>
      </c>
      <c r="BO11" s="130" t="s">
        <v>26</v>
      </c>
      <c r="BP11" s="130" t="s">
        <v>26</v>
      </c>
      <c r="BQ11" s="130" t="s">
        <v>26</v>
      </c>
      <c r="BR11" s="130" t="s">
        <v>26</v>
      </c>
      <c r="BS11" s="130" t="s">
        <v>25</v>
      </c>
      <c r="BT11" s="130" t="s">
        <v>26</v>
      </c>
      <c r="BU11" s="130" t="s">
        <v>26</v>
      </c>
      <c r="BV11" s="137" t="s">
        <v>485</v>
      </c>
      <c r="BW11" s="131" t="s">
        <v>25</v>
      </c>
      <c r="BX11" s="138" t="s">
        <v>1061</v>
      </c>
      <c r="BY11" s="131">
        <v>4</v>
      </c>
      <c r="BZ11" s="139">
        <v>44330</v>
      </c>
      <c r="CA11" s="140">
        <v>4439.79</v>
      </c>
      <c r="CB11" s="156"/>
    </row>
    <row r="12" spans="1:80" s="127" customFormat="1" ht="60.75" customHeight="1">
      <c r="A12" s="128">
        <v>9</v>
      </c>
      <c r="B12" s="130">
        <v>5809884</v>
      </c>
      <c r="C12" s="130" t="s">
        <v>465</v>
      </c>
      <c r="D12" s="130">
        <v>202</v>
      </c>
      <c r="E12" s="130">
        <v>1</v>
      </c>
      <c r="F12" s="132" t="s">
        <v>214</v>
      </c>
      <c r="G12" s="157">
        <v>321712</v>
      </c>
      <c r="H12" s="181" t="s">
        <v>239</v>
      </c>
      <c r="I12" s="182">
        <v>38960</v>
      </c>
      <c r="J12" s="182">
        <v>44439</v>
      </c>
      <c r="K12" s="180">
        <v>840</v>
      </c>
      <c r="L12" s="183">
        <v>350000</v>
      </c>
      <c r="M12" s="184">
        <v>0.17499999999999999</v>
      </c>
      <c r="N12" s="184">
        <v>0</v>
      </c>
      <c r="O12" s="185" t="s">
        <v>472</v>
      </c>
      <c r="P12" s="185" t="s">
        <v>496</v>
      </c>
      <c r="Q12" s="157" t="s">
        <v>468</v>
      </c>
      <c r="R12" s="157" t="s">
        <v>9</v>
      </c>
      <c r="S12" s="157" t="s">
        <v>26</v>
      </c>
      <c r="T12" s="186">
        <f t="shared" si="0"/>
        <v>10434456.77</v>
      </c>
      <c r="U12" s="186">
        <v>8920737</v>
      </c>
      <c r="V12" s="186">
        <v>1513719.77</v>
      </c>
      <c r="W12" s="186">
        <v>0</v>
      </c>
      <c r="X12" s="176">
        <v>0</v>
      </c>
      <c r="Y12" s="179">
        <f t="shared" si="1"/>
        <v>376016.46</v>
      </c>
      <c r="Z12" s="157" t="s">
        <v>26</v>
      </c>
      <c r="AA12" s="157" t="s">
        <v>26</v>
      </c>
      <c r="AB12" s="157"/>
      <c r="AC12" s="157" t="s">
        <v>26</v>
      </c>
      <c r="AD12" s="157" t="s">
        <v>26</v>
      </c>
      <c r="AE12" s="176">
        <v>0</v>
      </c>
      <c r="AF12" s="176">
        <v>0</v>
      </c>
      <c r="AG12" s="176">
        <v>0</v>
      </c>
      <c r="AH12" s="176">
        <v>0</v>
      </c>
      <c r="AI12" s="176">
        <v>0</v>
      </c>
      <c r="AJ12" s="176">
        <v>0</v>
      </c>
      <c r="AK12" s="176">
        <v>0</v>
      </c>
      <c r="AL12" s="176">
        <v>0</v>
      </c>
      <c r="AM12" s="176">
        <v>0</v>
      </c>
      <c r="AN12" s="176">
        <v>0</v>
      </c>
      <c r="AO12" s="176">
        <v>0</v>
      </c>
      <c r="AP12" s="176">
        <v>0</v>
      </c>
      <c r="AQ12" s="176">
        <v>0</v>
      </c>
      <c r="AR12" s="176">
        <v>0</v>
      </c>
      <c r="AS12" s="176">
        <v>0</v>
      </c>
      <c r="AT12" s="177">
        <v>0</v>
      </c>
      <c r="AU12" s="177">
        <v>0</v>
      </c>
      <c r="AV12" s="177">
        <v>0</v>
      </c>
      <c r="AW12" s="158">
        <v>40411</v>
      </c>
      <c r="AX12" s="176">
        <v>236.71</v>
      </c>
      <c r="AY12" s="157">
        <v>4810</v>
      </c>
      <c r="AZ12" s="157">
        <v>4</v>
      </c>
      <c r="BA12" s="158">
        <v>45535</v>
      </c>
      <c r="BB12" s="157" t="s">
        <v>26</v>
      </c>
      <c r="BC12" s="159" t="s">
        <v>26</v>
      </c>
      <c r="BD12" s="157" t="s">
        <v>25</v>
      </c>
      <c r="BE12" s="185" t="s">
        <v>497</v>
      </c>
      <c r="BF12" s="157" t="s">
        <v>476</v>
      </c>
      <c r="BG12" s="185" t="s">
        <v>498</v>
      </c>
      <c r="BH12" s="185" t="s">
        <v>1126</v>
      </c>
      <c r="BI12" s="135">
        <v>2578524.9500000002</v>
      </c>
      <c r="BJ12" s="135">
        <v>2289257</v>
      </c>
      <c r="BK12" s="136">
        <v>40701</v>
      </c>
      <c r="BL12" s="136">
        <v>40945</v>
      </c>
      <c r="BM12" s="130" t="s">
        <v>26</v>
      </c>
      <c r="BN12" s="130" t="s">
        <v>26</v>
      </c>
      <c r="BO12" s="130" t="s">
        <v>26</v>
      </c>
      <c r="BP12" s="130" t="s">
        <v>26</v>
      </c>
      <c r="BQ12" s="130" t="s">
        <v>26</v>
      </c>
      <c r="BR12" s="130" t="s">
        <v>26</v>
      </c>
      <c r="BS12" s="130" t="s">
        <v>26</v>
      </c>
      <c r="BT12" s="130" t="s">
        <v>25</v>
      </c>
      <c r="BU12" s="130" t="s">
        <v>26</v>
      </c>
      <c r="BV12" s="137" t="s">
        <v>485</v>
      </c>
      <c r="BW12" s="131" t="s">
        <v>25</v>
      </c>
      <c r="BX12" s="138" t="s">
        <v>1061</v>
      </c>
      <c r="BY12" s="131">
        <v>4</v>
      </c>
      <c r="BZ12" s="139">
        <v>44330</v>
      </c>
      <c r="CA12" s="140">
        <v>75460.539999999994</v>
      </c>
      <c r="CB12" s="156"/>
    </row>
    <row r="13" spans="1:80" s="127" customFormat="1" ht="60.75" customHeight="1">
      <c r="A13" s="128">
        <v>10</v>
      </c>
      <c r="B13" s="130">
        <v>5817077</v>
      </c>
      <c r="C13" s="130" t="s">
        <v>465</v>
      </c>
      <c r="D13" s="130">
        <v>202</v>
      </c>
      <c r="E13" s="130">
        <v>1</v>
      </c>
      <c r="F13" s="132" t="s">
        <v>214</v>
      </c>
      <c r="G13" s="157">
        <v>321712</v>
      </c>
      <c r="H13" s="181" t="s">
        <v>240</v>
      </c>
      <c r="I13" s="182">
        <v>39198</v>
      </c>
      <c r="J13" s="182">
        <v>44677</v>
      </c>
      <c r="K13" s="180">
        <v>840</v>
      </c>
      <c r="L13" s="183">
        <v>240000</v>
      </c>
      <c r="M13" s="184">
        <v>0.14499999999999999</v>
      </c>
      <c r="N13" s="184">
        <v>0</v>
      </c>
      <c r="O13" s="185" t="s">
        <v>472</v>
      </c>
      <c r="P13" s="185" t="s">
        <v>486</v>
      </c>
      <c r="Q13" s="157" t="s">
        <v>468</v>
      </c>
      <c r="R13" s="157" t="s">
        <v>9</v>
      </c>
      <c r="S13" s="157" t="s">
        <v>26</v>
      </c>
      <c r="T13" s="186">
        <f t="shared" si="0"/>
        <v>7181864.0099999998</v>
      </c>
      <c r="U13" s="186">
        <v>6326888.4500000002</v>
      </c>
      <c r="V13" s="186">
        <v>854975.56</v>
      </c>
      <c r="W13" s="186">
        <v>0</v>
      </c>
      <c r="X13" s="176">
        <v>0</v>
      </c>
      <c r="Y13" s="179">
        <f t="shared" si="1"/>
        <v>258805.91</v>
      </c>
      <c r="Z13" s="157" t="s">
        <v>26</v>
      </c>
      <c r="AA13" s="157" t="s">
        <v>26</v>
      </c>
      <c r="AB13" s="157" t="s">
        <v>26</v>
      </c>
      <c r="AC13" s="157" t="s">
        <v>26</v>
      </c>
      <c r="AD13" s="157" t="s">
        <v>26</v>
      </c>
      <c r="AE13" s="176">
        <v>0</v>
      </c>
      <c r="AF13" s="176">
        <v>0</v>
      </c>
      <c r="AG13" s="176">
        <v>0</v>
      </c>
      <c r="AH13" s="176">
        <v>0</v>
      </c>
      <c r="AI13" s="176">
        <v>0</v>
      </c>
      <c r="AJ13" s="176">
        <v>0</v>
      </c>
      <c r="AK13" s="176">
        <v>0</v>
      </c>
      <c r="AL13" s="176">
        <v>0</v>
      </c>
      <c r="AM13" s="176">
        <v>0</v>
      </c>
      <c r="AN13" s="176">
        <v>0</v>
      </c>
      <c r="AO13" s="176">
        <v>0</v>
      </c>
      <c r="AP13" s="176">
        <v>0</v>
      </c>
      <c r="AQ13" s="176">
        <v>0</v>
      </c>
      <c r="AR13" s="176">
        <v>0</v>
      </c>
      <c r="AS13" s="176">
        <v>0</v>
      </c>
      <c r="AT13" s="177">
        <v>0</v>
      </c>
      <c r="AU13" s="177">
        <v>0</v>
      </c>
      <c r="AV13" s="177">
        <v>0</v>
      </c>
      <c r="AW13" s="158">
        <v>39545</v>
      </c>
      <c r="AX13" s="176">
        <v>27408.880000000001</v>
      </c>
      <c r="AY13" s="157">
        <v>4736</v>
      </c>
      <c r="AZ13" s="157">
        <v>4</v>
      </c>
      <c r="BA13" s="158">
        <v>45773</v>
      </c>
      <c r="BB13" s="157" t="s">
        <v>26</v>
      </c>
      <c r="BC13" s="159" t="s">
        <v>26</v>
      </c>
      <c r="BD13" s="157" t="s">
        <v>25</v>
      </c>
      <c r="BE13" s="185" t="s">
        <v>499</v>
      </c>
      <c r="BF13" s="157" t="s">
        <v>476</v>
      </c>
      <c r="BG13" s="185" t="s">
        <v>481</v>
      </c>
      <c r="BH13" s="185" t="s">
        <v>1127</v>
      </c>
      <c r="BI13" s="135">
        <v>1414000</v>
      </c>
      <c r="BJ13" s="135">
        <v>1494691</v>
      </c>
      <c r="BK13" s="136" t="e">
        <f>[1]ВПА_застава!#REF!</f>
        <v>#REF!</v>
      </c>
      <c r="BL13" s="136" t="e">
        <f>[1]ВПА_застава!#REF!</f>
        <v>#REF!</v>
      </c>
      <c r="BM13" s="130" t="s">
        <v>26</v>
      </c>
      <c r="BN13" s="130" t="s">
        <v>26</v>
      </c>
      <c r="BO13" s="130" t="s">
        <v>25</v>
      </c>
      <c r="BP13" s="130" t="s">
        <v>26</v>
      </c>
      <c r="BQ13" s="130" t="s">
        <v>26</v>
      </c>
      <c r="BR13" s="130" t="s">
        <v>26</v>
      </c>
      <c r="BS13" s="130" t="s">
        <v>25</v>
      </c>
      <c r="BT13" s="130" t="s">
        <v>26</v>
      </c>
      <c r="BU13" s="130" t="s">
        <v>26</v>
      </c>
      <c r="BV13" s="137" t="s">
        <v>485</v>
      </c>
      <c r="BW13" s="131" t="s">
        <v>25</v>
      </c>
      <c r="BX13" s="138" t="s">
        <v>1061</v>
      </c>
      <c r="BY13" s="131">
        <v>4</v>
      </c>
      <c r="BZ13" s="139">
        <v>44330</v>
      </c>
      <c r="CA13" s="140">
        <v>51938.239999999998</v>
      </c>
      <c r="CB13" s="156"/>
    </row>
    <row r="14" spans="1:80" s="127" customFormat="1" ht="60.75" customHeight="1">
      <c r="A14" s="128">
        <v>11</v>
      </c>
      <c r="B14" s="130">
        <v>5830684</v>
      </c>
      <c r="C14" s="130" t="s">
        <v>465</v>
      </c>
      <c r="D14" s="130">
        <v>202</v>
      </c>
      <c r="E14" s="130">
        <v>1</v>
      </c>
      <c r="F14" s="132" t="s">
        <v>214</v>
      </c>
      <c r="G14" s="157">
        <v>321712</v>
      </c>
      <c r="H14" s="181" t="s">
        <v>241</v>
      </c>
      <c r="I14" s="182">
        <v>39162</v>
      </c>
      <c r="J14" s="182">
        <v>46833</v>
      </c>
      <c r="K14" s="180">
        <v>840</v>
      </c>
      <c r="L14" s="183">
        <v>275000</v>
      </c>
      <c r="M14" s="184">
        <v>0.17</v>
      </c>
      <c r="N14" s="184">
        <v>0</v>
      </c>
      <c r="O14" s="185" t="s">
        <v>472</v>
      </c>
      <c r="P14" s="185" t="s">
        <v>500</v>
      </c>
      <c r="Q14" s="157" t="s">
        <v>468</v>
      </c>
      <c r="R14" s="157" t="s">
        <v>9</v>
      </c>
      <c r="S14" s="157" t="s">
        <v>26</v>
      </c>
      <c r="T14" s="186">
        <f t="shared" si="0"/>
        <v>9921920.0899999999</v>
      </c>
      <c r="U14" s="186">
        <v>7419267.75</v>
      </c>
      <c r="V14" s="186">
        <v>2502652.34</v>
      </c>
      <c r="W14" s="186">
        <v>0</v>
      </c>
      <c r="X14" s="176">
        <v>0</v>
      </c>
      <c r="Y14" s="179">
        <f t="shared" si="1"/>
        <v>357546.67</v>
      </c>
      <c r="Z14" s="157" t="s">
        <v>26</v>
      </c>
      <c r="AA14" s="157" t="s">
        <v>26</v>
      </c>
      <c r="AB14" s="157" t="s">
        <v>26</v>
      </c>
      <c r="AC14" s="157" t="s">
        <v>26</v>
      </c>
      <c r="AD14" s="157" t="s">
        <v>26</v>
      </c>
      <c r="AE14" s="176">
        <v>0</v>
      </c>
      <c r="AF14" s="176">
        <v>0</v>
      </c>
      <c r="AG14" s="176">
        <v>0</v>
      </c>
      <c r="AH14" s="176">
        <v>0</v>
      </c>
      <c r="AI14" s="176">
        <v>0</v>
      </c>
      <c r="AJ14" s="176">
        <v>0</v>
      </c>
      <c r="AK14" s="176">
        <v>0</v>
      </c>
      <c r="AL14" s="176">
        <v>0</v>
      </c>
      <c r="AM14" s="176">
        <v>0</v>
      </c>
      <c r="AN14" s="176">
        <v>0</v>
      </c>
      <c r="AO14" s="176">
        <v>0</v>
      </c>
      <c r="AP14" s="176">
        <v>0</v>
      </c>
      <c r="AQ14" s="176">
        <v>0</v>
      </c>
      <c r="AR14" s="176">
        <v>0</v>
      </c>
      <c r="AS14" s="176">
        <v>0</v>
      </c>
      <c r="AT14" s="177">
        <v>0</v>
      </c>
      <c r="AU14" s="177">
        <v>0</v>
      </c>
      <c r="AV14" s="177">
        <v>0</v>
      </c>
      <c r="AW14" s="158">
        <v>39730</v>
      </c>
      <c r="AX14" s="176">
        <v>4926.5</v>
      </c>
      <c r="AY14" s="157">
        <v>4798</v>
      </c>
      <c r="AZ14" s="157">
        <v>4</v>
      </c>
      <c r="BA14" s="158">
        <v>47929</v>
      </c>
      <c r="BB14" s="157" t="s">
        <v>26</v>
      </c>
      <c r="BC14" s="159" t="s">
        <v>26</v>
      </c>
      <c r="BD14" s="157" t="s">
        <v>25</v>
      </c>
      <c r="BE14" s="185" t="s">
        <v>501</v>
      </c>
      <c r="BF14" s="157" t="s">
        <v>476</v>
      </c>
      <c r="BG14" s="185" t="s">
        <v>481</v>
      </c>
      <c r="BH14" s="185" t="s">
        <v>1128</v>
      </c>
      <c r="BI14" s="135">
        <v>1834468.76</v>
      </c>
      <c r="BJ14" s="135">
        <v>630242.30000000005</v>
      </c>
      <c r="BK14" s="136">
        <v>41361</v>
      </c>
      <c r="BL14" s="136">
        <v>41437</v>
      </c>
      <c r="BM14" s="130" t="s">
        <v>26</v>
      </c>
      <c r="BN14" s="130" t="s">
        <v>26</v>
      </c>
      <c r="BO14" s="130" t="s">
        <v>25</v>
      </c>
      <c r="BP14" s="130" t="s">
        <v>26</v>
      </c>
      <c r="BQ14" s="130" t="s">
        <v>26</v>
      </c>
      <c r="BR14" s="130" t="s">
        <v>26</v>
      </c>
      <c r="BS14" s="130" t="s">
        <v>25</v>
      </c>
      <c r="BT14" s="130" t="s">
        <v>26</v>
      </c>
      <c r="BU14" s="130" t="s">
        <v>26</v>
      </c>
      <c r="BV14" s="137" t="s">
        <v>471</v>
      </c>
      <c r="BW14" s="131" t="s">
        <v>25</v>
      </c>
      <c r="BX14" s="138" t="s">
        <v>1061</v>
      </c>
      <c r="BY14" s="131">
        <v>4</v>
      </c>
      <c r="BZ14" s="139">
        <v>44330</v>
      </c>
      <c r="CA14" s="140">
        <v>71753.94</v>
      </c>
      <c r="CB14" s="156"/>
    </row>
    <row r="15" spans="1:80" s="127" customFormat="1" ht="60.75" customHeight="1">
      <c r="A15" s="128">
        <v>12</v>
      </c>
      <c r="B15" s="130">
        <v>5852492</v>
      </c>
      <c r="C15" s="130" t="s">
        <v>465</v>
      </c>
      <c r="D15" s="130">
        <v>202</v>
      </c>
      <c r="E15" s="130">
        <v>1</v>
      </c>
      <c r="F15" s="132" t="s">
        <v>214</v>
      </c>
      <c r="G15" s="157">
        <v>321712</v>
      </c>
      <c r="H15" s="181" t="s">
        <v>242</v>
      </c>
      <c r="I15" s="182">
        <v>39442</v>
      </c>
      <c r="J15" s="182">
        <v>44921</v>
      </c>
      <c r="K15" s="180">
        <v>840</v>
      </c>
      <c r="L15" s="183">
        <v>100000</v>
      </c>
      <c r="M15" s="184">
        <v>0.16500000000000001</v>
      </c>
      <c r="N15" s="184">
        <v>0</v>
      </c>
      <c r="O15" s="185" t="s">
        <v>472</v>
      </c>
      <c r="P15" s="185" t="s">
        <v>502</v>
      </c>
      <c r="Q15" s="157" t="s">
        <v>468</v>
      </c>
      <c r="R15" s="157" t="s">
        <v>9</v>
      </c>
      <c r="S15" s="157" t="s">
        <v>26</v>
      </c>
      <c r="T15" s="186">
        <f t="shared" si="0"/>
        <v>7215879.6799999997</v>
      </c>
      <c r="U15" s="186">
        <v>2492038.25</v>
      </c>
      <c r="V15" s="186">
        <v>4723841.43</v>
      </c>
      <c r="W15" s="186">
        <v>0</v>
      </c>
      <c r="X15" s="176">
        <v>0</v>
      </c>
      <c r="Y15" s="179">
        <f t="shared" si="1"/>
        <v>260031.7</v>
      </c>
      <c r="Z15" s="157" t="s">
        <v>26</v>
      </c>
      <c r="AA15" s="157" t="s">
        <v>26</v>
      </c>
      <c r="AB15" s="157" t="s">
        <v>26</v>
      </c>
      <c r="AC15" s="157" t="s">
        <v>26</v>
      </c>
      <c r="AD15" s="157" t="s">
        <v>26</v>
      </c>
      <c r="AE15" s="176">
        <v>0</v>
      </c>
      <c r="AF15" s="176">
        <v>0</v>
      </c>
      <c r="AG15" s="176">
        <v>0</v>
      </c>
      <c r="AH15" s="176">
        <v>0</v>
      </c>
      <c r="AI15" s="176">
        <v>0</v>
      </c>
      <c r="AJ15" s="176">
        <v>0</v>
      </c>
      <c r="AK15" s="176">
        <v>0</v>
      </c>
      <c r="AL15" s="176">
        <v>0</v>
      </c>
      <c r="AM15" s="176">
        <v>0</v>
      </c>
      <c r="AN15" s="176">
        <v>0</v>
      </c>
      <c r="AO15" s="176">
        <v>0</v>
      </c>
      <c r="AP15" s="176">
        <v>0</v>
      </c>
      <c r="AQ15" s="176">
        <v>0</v>
      </c>
      <c r="AR15" s="176">
        <v>0</v>
      </c>
      <c r="AS15" s="176">
        <v>0</v>
      </c>
      <c r="AT15" s="177">
        <v>0</v>
      </c>
      <c r="AU15" s="177">
        <v>0</v>
      </c>
      <c r="AV15" s="177">
        <v>0</v>
      </c>
      <c r="AW15" s="158">
        <v>41162</v>
      </c>
      <c r="AX15" s="176">
        <v>799.3</v>
      </c>
      <c r="AY15" s="157">
        <v>4310</v>
      </c>
      <c r="AZ15" s="157">
        <v>4</v>
      </c>
      <c r="BA15" s="158">
        <v>46017</v>
      </c>
      <c r="BB15" s="157" t="s">
        <v>26</v>
      </c>
      <c r="BC15" s="159" t="s">
        <v>26</v>
      </c>
      <c r="BD15" s="157" t="s">
        <v>25</v>
      </c>
      <c r="BE15" s="185" t="s">
        <v>503</v>
      </c>
      <c r="BF15" s="157" t="s">
        <v>14</v>
      </c>
      <c r="BG15" s="185" t="s">
        <v>14</v>
      </c>
      <c r="BH15" s="185" t="s">
        <v>1129</v>
      </c>
      <c r="BI15" s="135">
        <v>648046.30000000005</v>
      </c>
      <c r="BJ15" s="135">
        <v>671881.53</v>
      </c>
      <c r="BK15" s="136">
        <v>40179</v>
      </c>
      <c r="BL15" s="136">
        <v>40935</v>
      </c>
      <c r="BM15" s="130" t="s">
        <v>26</v>
      </c>
      <c r="BN15" s="130" t="s">
        <v>26</v>
      </c>
      <c r="BO15" s="130" t="s">
        <v>25</v>
      </c>
      <c r="BP15" s="130" t="s">
        <v>26</v>
      </c>
      <c r="BQ15" s="130" t="s">
        <v>26</v>
      </c>
      <c r="BR15" s="130" t="s">
        <v>26</v>
      </c>
      <c r="BS15" s="130" t="s">
        <v>25</v>
      </c>
      <c r="BT15" s="130" t="s">
        <v>26</v>
      </c>
      <c r="BU15" s="130" t="s">
        <v>26</v>
      </c>
      <c r="BV15" s="137" t="s">
        <v>504</v>
      </c>
      <c r="BW15" s="131" t="s">
        <v>25</v>
      </c>
      <c r="BX15" s="138" t="s">
        <v>1061</v>
      </c>
      <c r="BY15" s="131">
        <v>4</v>
      </c>
      <c r="BZ15" s="139">
        <v>44330</v>
      </c>
      <c r="CA15" s="140">
        <v>46986.47</v>
      </c>
      <c r="CB15" s="156"/>
    </row>
    <row r="16" spans="1:80" s="127" customFormat="1" ht="60.75" customHeight="1">
      <c r="A16" s="128">
        <v>13</v>
      </c>
      <c r="B16" s="130">
        <v>5929506</v>
      </c>
      <c r="C16" s="130" t="s">
        <v>465</v>
      </c>
      <c r="D16" s="130">
        <v>202</v>
      </c>
      <c r="E16" s="130">
        <v>1</v>
      </c>
      <c r="F16" s="132" t="s">
        <v>214</v>
      </c>
      <c r="G16" s="157">
        <v>321712</v>
      </c>
      <c r="H16" s="181" t="s">
        <v>243</v>
      </c>
      <c r="I16" s="182">
        <v>39540</v>
      </c>
      <c r="J16" s="182">
        <v>46845</v>
      </c>
      <c r="K16" s="180">
        <v>840</v>
      </c>
      <c r="L16" s="183">
        <v>15000</v>
      </c>
      <c r="M16" s="184">
        <v>0.17</v>
      </c>
      <c r="N16" s="184">
        <v>0</v>
      </c>
      <c r="O16" s="185" t="s">
        <v>472</v>
      </c>
      <c r="P16" s="185" t="s">
        <v>489</v>
      </c>
      <c r="Q16" s="157" t="s">
        <v>468</v>
      </c>
      <c r="R16" s="157" t="s">
        <v>9</v>
      </c>
      <c r="S16" s="157" t="s">
        <v>26</v>
      </c>
      <c r="T16" s="186">
        <f t="shared" si="0"/>
        <v>359182.68</v>
      </c>
      <c r="U16" s="186">
        <v>359182.68</v>
      </c>
      <c r="V16" s="186">
        <v>0</v>
      </c>
      <c r="W16" s="186">
        <v>0</v>
      </c>
      <c r="X16" s="176">
        <v>0</v>
      </c>
      <c r="Y16" s="179">
        <f t="shared" si="1"/>
        <v>12943.52</v>
      </c>
      <c r="Z16" s="157" t="s">
        <v>26</v>
      </c>
      <c r="AA16" s="157" t="s">
        <v>26</v>
      </c>
      <c r="AB16" s="157" t="s">
        <v>26</v>
      </c>
      <c r="AC16" s="157" t="s">
        <v>26</v>
      </c>
      <c r="AD16" s="157" t="s">
        <v>26</v>
      </c>
      <c r="AE16" s="176">
        <v>0</v>
      </c>
      <c r="AF16" s="176">
        <v>0</v>
      </c>
      <c r="AG16" s="176">
        <v>0</v>
      </c>
      <c r="AH16" s="176">
        <v>0</v>
      </c>
      <c r="AI16" s="176">
        <v>0</v>
      </c>
      <c r="AJ16" s="176">
        <v>0</v>
      </c>
      <c r="AK16" s="176">
        <v>0</v>
      </c>
      <c r="AL16" s="176">
        <v>0</v>
      </c>
      <c r="AM16" s="176">
        <v>0</v>
      </c>
      <c r="AN16" s="176">
        <v>0</v>
      </c>
      <c r="AO16" s="176">
        <v>0</v>
      </c>
      <c r="AP16" s="176">
        <v>0</v>
      </c>
      <c r="AQ16" s="176">
        <v>0</v>
      </c>
      <c r="AR16" s="176">
        <v>0</v>
      </c>
      <c r="AS16" s="176">
        <v>0</v>
      </c>
      <c r="AT16" s="177">
        <v>0</v>
      </c>
      <c r="AU16" s="177">
        <v>0</v>
      </c>
      <c r="AV16" s="177">
        <v>0</v>
      </c>
      <c r="AW16" s="158">
        <v>40569</v>
      </c>
      <c r="AX16" s="176">
        <v>1984.7</v>
      </c>
      <c r="AY16" s="157">
        <v>4253</v>
      </c>
      <c r="AZ16" s="157">
        <v>4</v>
      </c>
      <c r="BA16" s="158">
        <v>46845</v>
      </c>
      <c r="BB16" s="157" t="s">
        <v>26</v>
      </c>
      <c r="BC16" s="159" t="s">
        <v>26</v>
      </c>
      <c r="BD16" s="157" t="s">
        <v>25</v>
      </c>
      <c r="BE16" s="185" t="s">
        <v>505</v>
      </c>
      <c r="BF16" s="157" t="s">
        <v>476</v>
      </c>
      <c r="BG16" s="185" t="s">
        <v>477</v>
      </c>
      <c r="BH16" s="185" t="s">
        <v>1130</v>
      </c>
      <c r="BI16" s="135">
        <v>219148</v>
      </c>
      <c r="BJ16" s="135">
        <v>229584.3</v>
      </c>
      <c r="BK16" s="136">
        <v>40492</v>
      </c>
      <c r="BL16" s="136">
        <v>40346</v>
      </c>
      <c r="BM16" s="130" t="s">
        <v>26</v>
      </c>
      <c r="BN16" s="130" t="s">
        <v>26</v>
      </c>
      <c r="BO16" s="130" t="s">
        <v>25</v>
      </c>
      <c r="BP16" s="130" t="s">
        <v>26</v>
      </c>
      <c r="BQ16" s="130" t="s">
        <v>26</v>
      </c>
      <c r="BR16" s="130" t="s">
        <v>26</v>
      </c>
      <c r="BS16" s="130" t="s">
        <v>26</v>
      </c>
      <c r="BT16" s="130" t="s">
        <v>26</v>
      </c>
      <c r="BU16" s="130" t="s">
        <v>26</v>
      </c>
      <c r="BV16" s="137" t="s">
        <v>485</v>
      </c>
      <c r="BW16" s="131" t="s">
        <v>25</v>
      </c>
      <c r="BX16" s="138" t="s">
        <v>1061</v>
      </c>
      <c r="BY16" s="131">
        <v>4</v>
      </c>
      <c r="BZ16" s="139">
        <v>44330</v>
      </c>
      <c r="CA16" s="140">
        <v>2597.56</v>
      </c>
      <c r="CB16" s="156"/>
    </row>
    <row r="17" spans="1:80" s="127" customFormat="1" ht="60.75" customHeight="1">
      <c r="A17" s="128">
        <v>14</v>
      </c>
      <c r="B17" s="130">
        <v>5779327</v>
      </c>
      <c r="C17" s="130" t="s">
        <v>465</v>
      </c>
      <c r="D17" s="130">
        <v>202</v>
      </c>
      <c r="E17" s="130">
        <v>1</v>
      </c>
      <c r="F17" s="132" t="s">
        <v>214</v>
      </c>
      <c r="G17" s="157">
        <v>321712</v>
      </c>
      <c r="H17" s="181" t="s">
        <v>244</v>
      </c>
      <c r="I17" s="182">
        <v>39310</v>
      </c>
      <c r="J17" s="182">
        <v>41137</v>
      </c>
      <c r="K17" s="180">
        <v>840</v>
      </c>
      <c r="L17" s="183">
        <v>45000</v>
      </c>
      <c r="M17" s="184">
        <v>0.14499999999999999</v>
      </c>
      <c r="N17" s="184">
        <v>0</v>
      </c>
      <c r="O17" s="185" t="s">
        <v>472</v>
      </c>
      <c r="P17" s="185" t="s">
        <v>479</v>
      </c>
      <c r="Q17" s="157" t="s">
        <v>490</v>
      </c>
      <c r="R17" s="157" t="s">
        <v>26</v>
      </c>
      <c r="S17" s="157" t="s">
        <v>26</v>
      </c>
      <c r="T17" s="186">
        <f t="shared" si="0"/>
        <v>1854426.22</v>
      </c>
      <c r="U17" s="186">
        <v>1165212.79</v>
      </c>
      <c r="V17" s="186">
        <v>689213.43</v>
      </c>
      <c r="W17" s="186">
        <v>0</v>
      </c>
      <c r="X17" s="176">
        <v>0</v>
      </c>
      <c r="Y17" s="179">
        <f t="shared" si="1"/>
        <v>66826.17</v>
      </c>
      <c r="Z17" s="157" t="s">
        <v>25</v>
      </c>
      <c r="AA17" s="157" t="s">
        <v>25</v>
      </c>
      <c r="AB17" s="157" t="s">
        <v>25</v>
      </c>
      <c r="AC17" s="157" t="s">
        <v>26</v>
      </c>
      <c r="AD17" s="157" t="s">
        <v>25</v>
      </c>
      <c r="AE17" s="176">
        <v>0</v>
      </c>
      <c r="AF17" s="176">
        <v>0</v>
      </c>
      <c r="AG17" s="176">
        <v>0</v>
      </c>
      <c r="AH17" s="176">
        <v>0</v>
      </c>
      <c r="AI17" s="176">
        <v>0</v>
      </c>
      <c r="AJ17" s="176">
        <v>0</v>
      </c>
      <c r="AK17" s="176">
        <v>0</v>
      </c>
      <c r="AL17" s="176">
        <v>0</v>
      </c>
      <c r="AM17" s="176">
        <v>0</v>
      </c>
      <c r="AN17" s="176">
        <v>0</v>
      </c>
      <c r="AO17" s="176">
        <v>0</v>
      </c>
      <c r="AP17" s="176">
        <v>0</v>
      </c>
      <c r="AQ17" s="176">
        <v>0</v>
      </c>
      <c r="AR17" s="176">
        <v>0</v>
      </c>
      <c r="AS17" s="176">
        <v>0</v>
      </c>
      <c r="AT17" s="177">
        <v>0</v>
      </c>
      <c r="AU17" s="177">
        <v>0</v>
      </c>
      <c r="AV17" s="177">
        <v>0</v>
      </c>
      <c r="AW17" s="158">
        <v>39679</v>
      </c>
      <c r="AX17" s="176">
        <v>1452.93</v>
      </c>
      <c r="AY17" s="157">
        <v>4645</v>
      </c>
      <c r="AZ17" s="157">
        <v>4</v>
      </c>
      <c r="BA17" s="158">
        <v>42232</v>
      </c>
      <c r="BB17" s="157" t="s">
        <v>26</v>
      </c>
      <c r="BC17" s="159" t="s">
        <v>26</v>
      </c>
      <c r="BD17" s="157" t="s">
        <v>25</v>
      </c>
      <c r="BE17" s="185" t="s">
        <v>506</v>
      </c>
      <c r="BF17" s="157" t="s">
        <v>476</v>
      </c>
      <c r="BG17" s="185" t="s">
        <v>477</v>
      </c>
      <c r="BH17" s="185" t="s">
        <v>1131</v>
      </c>
      <c r="BI17" s="135">
        <v>343400</v>
      </c>
      <c r="BJ17" s="135">
        <v>439615</v>
      </c>
      <c r="BK17" s="136">
        <v>40843</v>
      </c>
      <c r="BL17" s="136">
        <v>41190</v>
      </c>
      <c r="BM17" s="130" t="s">
        <v>26</v>
      </c>
      <c r="BN17" s="130" t="s">
        <v>26</v>
      </c>
      <c r="BO17" s="130" t="s">
        <v>25</v>
      </c>
      <c r="BP17" s="130" t="s">
        <v>26</v>
      </c>
      <c r="BQ17" s="130" t="s">
        <v>26</v>
      </c>
      <c r="BR17" s="130" t="s">
        <v>26</v>
      </c>
      <c r="BS17" s="130" t="s">
        <v>25</v>
      </c>
      <c r="BT17" s="130" t="s">
        <v>26</v>
      </c>
      <c r="BU17" s="130" t="s">
        <v>26</v>
      </c>
      <c r="BV17" s="137"/>
      <c r="BW17" s="131" t="s">
        <v>25</v>
      </c>
      <c r="BX17" s="138" t="s">
        <v>1061</v>
      </c>
      <c r="BY17" s="131">
        <v>4</v>
      </c>
      <c r="BZ17" s="139">
        <v>44330</v>
      </c>
      <c r="CA17" s="140">
        <v>13410.95</v>
      </c>
      <c r="CB17" s="156"/>
    </row>
    <row r="18" spans="1:80" s="127" customFormat="1" ht="60.75" customHeight="1">
      <c r="A18" s="128">
        <v>15</v>
      </c>
      <c r="B18" s="130">
        <v>5814734</v>
      </c>
      <c r="C18" s="130" t="s">
        <v>465</v>
      </c>
      <c r="D18" s="130">
        <v>202</v>
      </c>
      <c r="E18" s="130">
        <v>1</v>
      </c>
      <c r="F18" s="132" t="s">
        <v>214</v>
      </c>
      <c r="G18" s="157">
        <v>321712</v>
      </c>
      <c r="H18" s="181" t="s">
        <v>245</v>
      </c>
      <c r="I18" s="182">
        <v>39499</v>
      </c>
      <c r="J18" s="182">
        <v>43152</v>
      </c>
      <c r="K18" s="180">
        <v>840</v>
      </c>
      <c r="L18" s="183">
        <v>90000</v>
      </c>
      <c r="M18" s="184">
        <v>0.14499999999999999</v>
      </c>
      <c r="N18" s="184">
        <v>0</v>
      </c>
      <c r="O18" s="185" t="s">
        <v>472</v>
      </c>
      <c r="P18" s="185" t="s">
        <v>489</v>
      </c>
      <c r="Q18" s="157" t="s">
        <v>490</v>
      </c>
      <c r="R18" s="157" t="s">
        <v>26</v>
      </c>
      <c r="S18" s="157" t="s">
        <v>26</v>
      </c>
      <c r="T18" s="186">
        <f t="shared" si="0"/>
        <v>278676.59999999998</v>
      </c>
      <c r="U18" s="186">
        <v>234196.96</v>
      </c>
      <c r="V18" s="186">
        <v>44479.64</v>
      </c>
      <c r="W18" s="186">
        <v>0</v>
      </c>
      <c r="X18" s="176">
        <v>0</v>
      </c>
      <c r="Y18" s="179">
        <f t="shared" si="1"/>
        <v>10042.4</v>
      </c>
      <c r="Z18" s="157" t="s">
        <v>25</v>
      </c>
      <c r="AA18" s="157" t="s">
        <v>25</v>
      </c>
      <c r="AB18" s="157" t="s">
        <v>25</v>
      </c>
      <c r="AC18" s="157" t="s">
        <v>26</v>
      </c>
      <c r="AD18" s="157" t="s">
        <v>25</v>
      </c>
      <c r="AE18" s="176">
        <v>0</v>
      </c>
      <c r="AF18" s="176">
        <v>0</v>
      </c>
      <c r="AG18" s="176">
        <v>0</v>
      </c>
      <c r="AH18" s="176">
        <v>0</v>
      </c>
      <c r="AI18" s="176">
        <v>0</v>
      </c>
      <c r="AJ18" s="176">
        <v>0</v>
      </c>
      <c r="AK18" s="176">
        <v>0</v>
      </c>
      <c r="AL18" s="176">
        <v>0</v>
      </c>
      <c r="AM18" s="176">
        <v>0</v>
      </c>
      <c r="AN18" s="176">
        <v>0</v>
      </c>
      <c r="AO18" s="176">
        <v>0</v>
      </c>
      <c r="AP18" s="176">
        <v>0</v>
      </c>
      <c r="AQ18" s="176">
        <v>0</v>
      </c>
      <c r="AR18" s="176">
        <v>0</v>
      </c>
      <c r="AS18" s="176">
        <v>0</v>
      </c>
      <c r="AT18" s="177">
        <v>0</v>
      </c>
      <c r="AU18" s="177">
        <v>0</v>
      </c>
      <c r="AV18" s="177">
        <v>0</v>
      </c>
      <c r="AW18" s="158">
        <v>42702</v>
      </c>
      <c r="AX18" s="176">
        <v>20579.54</v>
      </c>
      <c r="AY18" s="157">
        <v>1600</v>
      </c>
      <c r="AZ18" s="157" t="s">
        <v>14</v>
      </c>
      <c r="BA18" s="158">
        <v>44248</v>
      </c>
      <c r="BB18" s="157" t="s">
        <v>26</v>
      </c>
      <c r="BC18" s="159" t="s">
        <v>26</v>
      </c>
      <c r="BD18" s="157" t="s">
        <v>25</v>
      </c>
      <c r="BE18" s="185" t="s">
        <v>507</v>
      </c>
      <c r="BF18" s="157" t="s">
        <v>476</v>
      </c>
      <c r="BG18" s="185" t="s">
        <v>477</v>
      </c>
      <c r="BH18" s="185" t="s">
        <v>1132</v>
      </c>
      <c r="BI18" s="135">
        <v>530200</v>
      </c>
      <c r="BJ18" s="135">
        <v>1014926.8</v>
      </c>
      <c r="BK18" s="136">
        <v>41838</v>
      </c>
      <c r="BL18" s="136">
        <v>41774</v>
      </c>
      <c r="BM18" s="130" t="s">
        <v>26</v>
      </c>
      <c r="BN18" s="130" t="s">
        <v>26</v>
      </c>
      <c r="BO18" s="130" t="s">
        <v>25</v>
      </c>
      <c r="BP18" s="130" t="s">
        <v>26</v>
      </c>
      <c r="BQ18" s="130" t="s">
        <v>26</v>
      </c>
      <c r="BR18" s="130" t="s">
        <v>26</v>
      </c>
      <c r="BS18" s="130" t="s">
        <v>25</v>
      </c>
      <c r="BT18" s="130" t="s">
        <v>25</v>
      </c>
      <c r="BU18" s="130" t="s">
        <v>26</v>
      </c>
      <c r="BV18" s="137"/>
      <c r="BW18" s="131" t="s">
        <v>25</v>
      </c>
      <c r="BX18" s="138" t="s">
        <v>1061</v>
      </c>
      <c r="BY18" s="131">
        <v>4</v>
      </c>
      <c r="BZ18" s="139">
        <v>44330</v>
      </c>
      <c r="CA18" s="140">
        <v>2015.35</v>
      </c>
      <c r="CB18" s="156"/>
    </row>
    <row r="19" spans="1:80" s="127" customFormat="1" ht="60.75" customHeight="1">
      <c r="A19" s="128">
        <v>16</v>
      </c>
      <c r="B19" s="130">
        <v>5776033</v>
      </c>
      <c r="C19" s="130" t="s">
        <v>465</v>
      </c>
      <c r="D19" s="130">
        <v>202</v>
      </c>
      <c r="E19" s="130">
        <v>1</v>
      </c>
      <c r="F19" s="132" t="s">
        <v>214</v>
      </c>
      <c r="G19" s="157">
        <v>321712</v>
      </c>
      <c r="H19" s="181" t="s">
        <v>246</v>
      </c>
      <c r="I19" s="182">
        <v>39121</v>
      </c>
      <c r="J19" s="182">
        <v>42774</v>
      </c>
      <c r="K19" s="180">
        <v>840</v>
      </c>
      <c r="L19" s="183">
        <v>1300000</v>
      </c>
      <c r="M19" s="184">
        <v>0.15</v>
      </c>
      <c r="N19" s="184">
        <v>0</v>
      </c>
      <c r="O19" s="185" t="s">
        <v>472</v>
      </c>
      <c r="P19" s="185" t="s">
        <v>508</v>
      </c>
      <c r="Q19" s="157" t="s">
        <v>490</v>
      </c>
      <c r="R19" s="157" t="s">
        <v>26</v>
      </c>
      <c r="S19" s="157" t="s">
        <v>26</v>
      </c>
      <c r="T19" s="186">
        <f t="shared" si="0"/>
        <v>87761480.950000003</v>
      </c>
      <c r="U19" s="186">
        <v>35766642</v>
      </c>
      <c r="V19" s="186">
        <v>51994838.950000003</v>
      </c>
      <c r="W19" s="186">
        <v>0</v>
      </c>
      <c r="X19" s="176">
        <v>0</v>
      </c>
      <c r="Y19" s="179">
        <f t="shared" si="1"/>
        <v>3162575.89</v>
      </c>
      <c r="Z19" s="157" t="s">
        <v>25</v>
      </c>
      <c r="AA19" s="157" t="s">
        <v>25</v>
      </c>
      <c r="AB19" s="157"/>
      <c r="AC19" s="157"/>
      <c r="AD19" s="157" t="s">
        <v>25</v>
      </c>
      <c r="AE19" s="176">
        <v>0</v>
      </c>
      <c r="AF19" s="176">
        <v>0</v>
      </c>
      <c r="AG19" s="176">
        <v>0</v>
      </c>
      <c r="AH19" s="176">
        <v>0</v>
      </c>
      <c r="AI19" s="176">
        <v>0</v>
      </c>
      <c r="AJ19" s="176">
        <v>0</v>
      </c>
      <c r="AK19" s="176">
        <v>3874.15</v>
      </c>
      <c r="AL19" s="176">
        <v>3616.73</v>
      </c>
      <c r="AM19" s="176">
        <v>0</v>
      </c>
      <c r="AN19" s="176">
        <v>1906.82</v>
      </c>
      <c r="AO19" s="176">
        <v>0</v>
      </c>
      <c r="AP19" s="176">
        <v>0</v>
      </c>
      <c r="AQ19" s="176">
        <v>0</v>
      </c>
      <c r="AR19" s="176">
        <v>0</v>
      </c>
      <c r="AS19" s="176">
        <v>0</v>
      </c>
      <c r="AT19" s="177">
        <v>1343.61</v>
      </c>
      <c r="AU19" s="177">
        <v>0</v>
      </c>
      <c r="AV19" s="177">
        <v>0</v>
      </c>
      <c r="AW19" s="158">
        <v>44124</v>
      </c>
      <c r="AX19" s="176">
        <v>1343.61</v>
      </c>
      <c r="AY19" s="157">
        <v>5043</v>
      </c>
      <c r="AZ19" s="157">
        <v>2.4</v>
      </c>
      <c r="BA19" s="158">
        <v>43869</v>
      </c>
      <c r="BB19" s="157" t="s">
        <v>26</v>
      </c>
      <c r="BC19" s="159" t="s">
        <v>26</v>
      </c>
      <c r="BD19" s="157" t="s">
        <v>25</v>
      </c>
      <c r="BE19" s="185" t="s">
        <v>509</v>
      </c>
      <c r="BF19" s="157" t="s">
        <v>476</v>
      </c>
      <c r="BG19" s="185" t="s">
        <v>484</v>
      </c>
      <c r="BH19" s="185" t="s">
        <v>1133</v>
      </c>
      <c r="BI19" s="135">
        <v>9011169</v>
      </c>
      <c r="BJ19" s="135">
        <v>2895607.83</v>
      </c>
      <c r="BK19" s="136">
        <v>40569</v>
      </c>
      <c r="BL19" s="136">
        <v>41236</v>
      </c>
      <c r="BM19" s="130" t="s">
        <v>26</v>
      </c>
      <c r="BN19" s="130" t="s">
        <v>26</v>
      </c>
      <c r="BO19" s="130" t="s">
        <v>25</v>
      </c>
      <c r="BP19" s="130" t="s">
        <v>26</v>
      </c>
      <c r="BQ19" s="171" t="s">
        <v>25</v>
      </c>
      <c r="BR19" s="171" t="s">
        <v>26</v>
      </c>
      <c r="BS19" s="130" t="s">
        <v>26</v>
      </c>
      <c r="BT19" s="130" t="s">
        <v>26</v>
      </c>
      <c r="BU19" s="130" t="s">
        <v>26</v>
      </c>
      <c r="BV19" s="137" t="s">
        <v>510</v>
      </c>
      <c r="BW19" s="131" t="s">
        <v>25</v>
      </c>
      <c r="BX19" s="138" t="s">
        <v>1061</v>
      </c>
      <c r="BY19" s="131">
        <v>4</v>
      </c>
      <c r="BZ19" s="139">
        <v>44330</v>
      </c>
      <c r="CA19" s="140">
        <v>634688.29</v>
      </c>
      <c r="CB19" s="156"/>
    </row>
    <row r="20" spans="1:80" s="127" customFormat="1" ht="60.75" customHeight="1">
      <c r="A20" s="128">
        <v>17</v>
      </c>
      <c r="B20" s="130">
        <v>5844618</v>
      </c>
      <c r="C20" s="130" t="s">
        <v>465</v>
      </c>
      <c r="D20" s="130">
        <v>202</v>
      </c>
      <c r="E20" s="130">
        <v>1</v>
      </c>
      <c r="F20" s="132" t="s">
        <v>214</v>
      </c>
      <c r="G20" s="157">
        <v>321712</v>
      </c>
      <c r="H20" s="181" t="s">
        <v>247</v>
      </c>
      <c r="I20" s="182">
        <v>39022</v>
      </c>
      <c r="J20" s="182">
        <v>40118</v>
      </c>
      <c r="K20" s="180">
        <v>840</v>
      </c>
      <c r="L20" s="183">
        <v>300000</v>
      </c>
      <c r="M20" s="184">
        <v>0.17</v>
      </c>
      <c r="N20" s="184">
        <v>0</v>
      </c>
      <c r="O20" s="185" t="s">
        <v>511</v>
      </c>
      <c r="P20" s="185" t="s">
        <v>479</v>
      </c>
      <c r="Q20" s="157" t="s">
        <v>490</v>
      </c>
      <c r="R20" s="157" t="s">
        <v>26</v>
      </c>
      <c r="S20" s="157" t="s">
        <v>26</v>
      </c>
      <c r="T20" s="186">
        <f t="shared" si="0"/>
        <v>9597842.2699999996</v>
      </c>
      <c r="U20" s="186">
        <v>8310819.75</v>
      </c>
      <c r="V20" s="186">
        <v>1287022.52</v>
      </c>
      <c r="W20" s="186">
        <v>0</v>
      </c>
      <c r="X20" s="176">
        <v>0</v>
      </c>
      <c r="Y20" s="179">
        <f t="shared" si="1"/>
        <v>345868.19</v>
      </c>
      <c r="Z20" s="157" t="s">
        <v>25</v>
      </c>
      <c r="AA20" s="157" t="s">
        <v>25</v>
      </c>
      <c r="AB20" s="157"/>
      <c r="AC20" s="157" t="s">
        <v>26</v>
      </c>
      <c r="AD20" s="157" t="s">
        <v>25</v>
      </c>
      <c r="AE20" s="176">
        <v>0</v>
      </c>
      <c r="AF20" s="176">
        <v>0</v>
      </c>
      <c r="AG20" s="176">
        <v>0</v>
      </c>
      <c r="AH20" s="176">
        <v>0</v>
      </c>
      <c r="AI20" s="176">
        <v>0</v>
      </c>
      <c r="AJ20" s="176">
        <v>0</v>
      </c>
      <c r="AK20" s="176">
        <v>0</v>
      </c>
      <c r="AL20" s="176">
        <v>0</v>
      </c>
      <c r="AM20" s="176">
        <v>0</v>
      </c>
      <c r="AN20" s="176">
        <v>0</v>
      </c>
      <c r="AO20" s="176">
        <v>0</v>
      </c>
      <c r="AP20" s="176">
        <v>0</v>
      </c>
      <c r="AQ20" s="176">
        <v>0</v>
      </c>
      <c r="AR20" s="176">
        <v>0</v>
      </c>
      <c r="AS20" s="176">
        <v>0</v>
      </c>
      <c r="AT20" s="177">
        <v>0</v>
      </c>
      <c r="AU20" s="177">
        <v>0</v>
      </c>
      <c r="AV20" s="177">
        <v>0</v>
      </c>
      <c r="AW20" s="158">
        <v>41068</v>
      </c>
      <c r="AX20" s="176">
        <v>1198.8800000000001</v>
      </c>
      <c r="AY20" s="157">
        <v>4491</v>
      </c>
      <c r="AZ20" s="157" t="s">
        <v>14</v>
      </c>
      <c r="BA20" s="158">
        <v>41214</v>
      </c>
      <c r="BB20" s="157" t="s">
        <v>26</v>
      </c>
      <c r="BC20" s="159" t="s">
        <v>26</v>
      </c>
      <c r="BD20" s="157" t="s">
        <v>25</v>
      </c>
      <c r="BE20" s="185" t="s">
        <v>512</v>
      </c>
      <c r="BF20" s="157" t="s">
        <v>476</v>
      </c>
      <c r="BG20" s="185" t="s">
        <v>13</v>
      </c>
      <c r="BH20" s="185" t="s">
        <v>1134</v>
      </c>
      <c r="BI20" s="135">
        <v>4018032</v>
      </c>
      <c r="BJ20" s="135">
        <v>674208.39</v>
      </c>
      <c r="BK20" s="136">
        <v>41229</v>
      </c>
      <c r="BL20" s="136">
        <v>41438</v>
      </c>
      <c r="BM20" s="130" t="s">
        <v>26</v>
      </c>
      <c r="BN20" s="130" t="s">
        <v>26</v>
      </c>
      <c r="BO20" s="130" t="s">
        <v>25</v>
      </c>
      <c r="BP20" s="130" t="s">
        <v>26</v>
      </c>
      <c r="BQ20" s="130" t="s">
        <v>25</v>
      </c>
      <c r="BR20" s="130" t="s">
        <v>25</v>
      </c>
      <c r="BS20" s="130" t="s">
        <v>25</v>
      </c>
      <c r="BT20" s="130" t="s">
        <v>26</v>
      </c>
      <c r="BU20" s="130" t="s">
        <v>26</v>
      </c>
      <c r="BV20" s="137" t="s">
        <v>1075</v>
      </c>
      <c r="BW20" s="131" t="s">
        <v>25</v>
      </c>
      <c r="BX20" s="138" t="s">
        <v>1061</v>
      </c>
      <c r="BY20" s="131">
        <v>4</v>
      </c>
      <c r="BZ20" s="139">
        <v>44330</v>
      </c>
      <c r="CA20" s="140">
        <v>69410.259999999995</v>
      </c>
      <c r="CB20" s="156"/>
    </row>
    <row r="21" spans="1:80" s="127" customFormat="1" ht="60.75" customHeight="1">
      <c r="A21" s="128">
        <v>18</v>
      </c>
      <c r="B21" s="130">
        <v>5815842</v>
      </c>
      <c r="C21" s="130" t="s">
        <v>465</v>
      </c>
      <c r="D21" s="130">
        <v>202</v>
      </c>
      <c r="E21" s="130">
        <v>1</v>
      </c>
      <c r="F21" s="132" t="s">
        <v>214</v>
      </c>
      <c r="G21" s="157">
        <v>321712</v>
      </c>
      <c r="H21" s="181" t="s">
        <v>248</v>
      </c>
      <c r="I21" s="182">
        <v>38964</v>
      </c>
      <c r="J21" s="182">
        <v>42617</v>
      </c>
      <c r="K21" s="180">
        <v>840</v>
      </c>
      <c r="L21" s="183">
        <v>11800</v>
      </c>
      <c r="M21" s="184">
        <v>0.17</v>
      </c>
      <c r="N21" s="184">
        <v>0</v>
      </c>
      <c r="O21" s="185" t="s">
        <v>472</v>
      </c>
      <c r="P21" s="185" t="s">
        <v>479</v>
      </c>
      <c r="Q21" s="157" t="s">
        <v>468</v>
      </c>
      <c r="R21" s="157" t="s">
        <v>9</v>
      </c>
      <c r="S21" s="157" t="s">
        <v>26</v>
      </c>
      <c r="T21" s="186">
        <f t="shared" si="0"/>
        <v>684751.79</v>
      </c>
      <c r="U21" s="186">
        <v>292137.02</v>
      </c>
      <c r="V21" s="186">
        <v>392614.77</v>
      </c>
      <c r="W21" s="186">
        <v>0</v>
      </c>
      <c r="X21" s="176">
        <v>0</v>
      </c>
      <c r="Y21" s="179">
        <f t="shared" si="1"/>
        <v>24675.74</v>
      </c>
      <c r="Z21" s="157" t="s">
        <v>26</v>
      </c>
      <c r="AA21" s="157" t="s">
        <v>26</v>
      </c>
      <c r="AB21" s="157" t="s">
        <v>26</v>
      </c>
      <c r="AC21" s="157" t="s">
        <v>26</v>
      </c>
      <c r="AD21" s="157" t="s">
        <v>26</v>
      </c>
      <c r="AE21" s="176">
        <v>0</v>
      </c>
      <c r="AF21" s="176">
        <v>0</v>
      </c>
      <c r="AG21" s="176">
        <v>0</v>
      </c>
      <c r="AH21" s="176">
        <v>0</v>
      </c>
      <c r="AI21" s="176">
        <v>0</v>
      </c>
      <c r="AJ21" s="176">
        <v>0</v>
      </c>
      <c r="AK21" s="176">
        <v>0</v>
      </c>
      <c r="AL21" s="176">
        <v>0</v>
      </c>
      <c r="AM21" s="176">
        <v>0</v>
      </c>
      <c r="AN21" s="176">
        <v>0</v>
      </c>
      <c r="AO21" s="176">
        <v>0</v>
      </c>
      <c r="AP21" s="176">
        <v>0</v>
      </c>
      <c r="AQ21" s="176">
        <v>0</v>
      </c>
      <c r="AR21" s="176">
        <v>0</v>
      </c>
      <c r="AS21" s="176">
        <v>0</v>
      </c>
      <c r="AT21" s="177">
        <v>0</v>
      </c>
      <c r="AU21" s="177">
        <v>0</v>
      </c>
      <c r="AV21" s="177">
        <v>0</v>
      </c>
      <c r="AW21" s="158">
        <v>39744</v>
      </c>
      <c r="AX21" s="176">
        <v>1343.76</v>
      </c>
      <c r="AY21" s="157">
        <v>4554</v>
      </c>
      <c r="AZ21" s="157">
        <v>4</v>
      </c>
      <c r="BA21" s="158">
        <v>43712</v>
      </c>
      <c r="BB21" s="157" t="s">
        <v>26</v>
      </c>
      <c r="BC21" s="159" t="s">
        <v>26</v>
      </c>
      <c r="BD21" s="157" t="s">
        <v>25</v>
      </c>
      <c r="BE21" s="185" t="s">
        <v>513</v>
      </c>
      <c r="BF21" s="157" t="s">
        <v>476</v>
      </c>
      <c r="BG21" s="185" t="s">
        <v>484</v>
      </c>
      <c r="BH21" s="185" t="s">
        <v>1135</v>
      </c>
      <c r="BI21" s="135">
        <v>100468.5</v>
      </c>
      <c r="BJ21" s="135">
        <v>90320.9</v>
      </c>
      <c r="BK21" s="136">
        <v>41663</v>
      </c>
      <c r="BL21" s="136">
        <v>41662</v>
      </c>
      <c r="BM21" s="130" t="s">
        <v>26</v>
      </c>
      <c r="BN21" s="130" t="s">
        <v>26</v>
      </c>
      <c r="BO21" s="130" t="s">
        <v>25</v>
      </c>
      <c r="BP21" s="130" t="s">
        <v>26</v>
      </c>
      <c r="BQ21" s="130" t="s">
        <v>26</v>
      </c>
      <c r="BR21" s="130" t="s">
        <v>26</v>
      </c>
      <c r="BS21" s="130" t="s">
        <v>26</v>
      </c>
      <c r="BT21" s="130" t="s">
        <v>26</v>
      </c>
      <c r="BU21" s="130" t="s">
        <v>26</v>
      </c>
      <c r="BV21" s="137" t="s">
        <v>485</v>
      </c>
      <c r="BW21" s="131" t="s">
        <v>25</v>
      </c>
      <c r="BX21" s="138" t="s">
        <v>1061</v>
      </c>
      <c r="BY21" s="131">
        <v>4</v>
      </c>
      <c r="BZ21" s="139">
        <v>44330</v>
      </c>
      <c r="CA21" s="140">
        <v>4952.03</v>
      </c>
      <c r="CB21" s="156"/>
    </row>
    <row r="22" spans="1:80" s="127" customFormat="1" ht="60.75" customHeight="1">
      <c r="A22" s="128">
        <v>19</v>
      </c>
      <c r="B22" s="130">
        <v>5930233</v>
      </c>
      <c r="C22" s="130" t="s">
        <v>465</v>
      </c>
      <c r="D22" s="130">
        <v>202</v>
      </c>
      <c r="E22" s="130">
        <v>1</v>
      </c>
      <c r="F22" s="132" t="s">
        <v>214</v>
      </c>
      <c r="G22" s="157">
        <v>321712</v>
      </c>
      <c r="H22" s="181" t="s">
        <v>249</v>
      </c>
      <c r="I22" s="182">
        <v>39080</v>
      </c>
      <c r="J22" s="182">
        <v>42732</v>
      </c>
      <c r="K22" s="180">
        <v>840</v>
      </c>
      <c r="L22" s="183">
        <v>225000</v>
      </c>
      <c r="M22" s="184">
        <v>0.15</v>
      </c>
      <c r="N22" s="184">
        <v>0</v>
      </c>
      <c r="O22" s="185" t="s">
        <v>472</v>
      </c>
      <c r="P22" s="185" t="s">
        <v>479</v>
      </c>
      <c r="Q22" s="157" t="s">
        <v>514</v>
      </c>
      <c r="R22" s="157" t="s">
        <v>515</v>
      </c>
      <c r="S22" s="157" t="s">
        <v>26</v>
      </c>
      <c r="T22" s="186">
        <f t="shared" si="0"/>
        <v>10821627.539999999</v>
      </c>
      <c r="U22" s="186">
        <v>4981819.8600000003</v>
      </c>
      <c r="V22" s="186">
        <v>5839807.6799999997</v>
      </c>
      <c r="W22" s="186">
        <v>0</v>
      </c>
      <c r="X22" s="176">
        <v>0</v>
      </c>
      <c r="Y22" s="179">
        <f t="shared" si="1"/>
        <v>389968.56</v>
      </c>
      <c r="Z22" s="157" t="s">
        <v>25</v>
      </c>
      <c r="AA22" s="157" t="s">
        <v>25</v>
      </c>
      <c r="AB22" s="157" t="s">
        <v>25</v>
      </c>
      <c r="AC22" s="157" t="s">
        <v>25</v>
      </c>
      <c r="AD22" s="157" t="s">
        <v>26</v>
      </c>
      <c r="AE22" s="176">
        <v>0</v>
      </c>
      <c r="AF22" s="176">
        <v>0</v>
      </c>
      <c r="AG22" s="176">
        <v>0</v>
      </c>
      <c r="AH22" s="176">
        <v>0</v>
      </c>
      <c r="AI22" s="176">
        <v>0</v>
      </c>
      <c r="AJ22" s="176">
        <v>0</v>
      </c>
      <c r="AK22" s="176">
        <v>0</v>
      </c>
      <c r="AL22" s="176">
        <v>0</v>
      </c>
      <c r="AM22" s="176">
        <v>0</v>
      </c>
      <c r="AN22" s="176">
        <v>0</v>
      </c>
      <c r="AO22" s="176">
        <v>0</v>
      </c>
      <c r="AP22" s="176">
        <v>0</v>
      </c>
      <c r="AQ22" s="176">
        <v>0</v>
      </c>
      <c r="AR22" s="176">
        <v>0</v>
      </c>
      <c r="AS22" s="176">
        <v>0</v>
      </c>
      <c r="AT22" s="177">
        <v>0</v>
      </c>
      <c r="AU22" s="177">
        <v>0</v>
      </c>
      <c r="AV22" s="177">
        <v>0</v>
      </c>
      <c r="AW22" s="158">
        <v>41004</v>
      </c>
      <c r="AX22" s="176">
        <v>15975.8</v>
      </c>
      <c r="AY22" s="157">
        <v>4462</v>
      </c>
      <c r="AZ22" s="157">
        <v>4</v>
      </c>
      <c r="BA22" s="158">
        <v>43827</v>
      </c>
      <c r="BB22" s="157" t="s">
        <v>26</v>
      </c>
      <c r="BC22" s="159" t="s">
        <v>26</v>
      </c>
      <c r="BD22" s="157" t="s">
        <v>25</v>
      </c>
      <c r="BE22" s="185" t="s">
        <v>516</v>
      </c>
      <c r="BF22" s="157" t="s">
        <v>476</v>
      </c>
      <c r="BG22" s="185" t="s">
        <v>477</v>
      </c>
      <c r="BH22" s="185" t="s">
        <v>1136</v>
      </c>
      <c r="BI22" s="135">
        <v>1818000</v>
      </c>
      <c r="BJ22" s="135">
        <v>2872800</v>
      </c>
      <c r="BK22" s="136">
        <v>40147</v>
      </c>
      <c r="BL22" s="136">
        <v>41236</v>
      </c>
      <c r="BM22" s="130" t="s">
        <v>26</v>
      </c>
      <c r="BN22" s="130" t="s">
        <v>26</v>
      </c>
      <c r="BO22" s="130" t="s">
        <v>26</v>
      </c>
      <c r="BP22" s="130" t="s">
        <v>26</v>
      </c>
      <c r="BQ22" s="130" t="s">
        <v>26</v>
      </c>
      <c r="BR22" s="130" t="s">
        <v>26</v>
      </c>
      <c r="BS22" s="130" t="s">
        <v>25</v>
      </c>
      <c r="BT22" s="130" t="s">
        <v>26</v>
      </c>
      <c r="BU22" s="130" t="s">
        <v>26</v>
      </c>
      <c r="BV22" s="137" t="s">
        <v>517</v>
      </c>
      <c r="BW22" s="131" t="s">
        <v>25</v>
      </c>
      <c r="BX22" s="138" t="s">
        <v>1061</v>
      </c>
      <c r="BY22" s="131">
        <v>4</v>
      </c>
      <c r="BZ22" s="139">
        <v>44330</v>
      </c>
      <c r="CA22" s="140">
        <v>78260.5</v>
      </c>
      <c r="CB22" s="156"/>
    </row>
    <row r="23" spans="1:80" s="127" customFormat="1" ht="60.75" customHeight="1">
      <c r="A23" s="128">
        <v>20</v>
      </c>
      <c r="B23" s="130">
        <v>5806316</v>
      </c>
      <c r="C23" s="130" t="s">
        <v>465</v>
      </c>
      <c r="D23" s="130">
        <v>202</v>
      </c>
      <c r="E23" s="130">
        <v>1</v>
      </c>
      <c r="F23" s="132" t="s">
        <v>214</v>
      </c>
      <c r="G23" s="157">
        <v>321712</v>
      </c>
      <c r="H23" s="181" t="s">
        <v>250</v>
      </c>
      <c r="I23" s="182">
        <v>39105</v>
      </c>
      <c r="J23" s="182">
        <v>42758</v>
      </c>
      <c r="K23" s="180">
        <v>840</v>
      </c>
      <c r="L23" s="183">
        <v>50000</v>
      </c>
      <c r="M23" s="184">
        <v>0.15</v>
      </c>
      <c r="N23" s="184">
        <v>0</v>
      </c>
      <c r="O23" s="185" t="s">
        <v>472</v>
      </c>
      <c r="P23" s="185" t="s">
        <v>479</v>
      </c>
      <c r="Q23" s="157" t="s">
        <v>468</v>
      </c>
      <c r="R23" s="157" t="s">
        <v>9</v>
      </c>
      <c r="S23" s="157" t="s">
        <v>26</v>
      </c>
      <c r="T23" s="186">
        <f t="shared" si="0"/>
        <v>584667.80000000005</v>
      </c>
      <c r="U23" s="186">
        <v>407345.58</v>
      </c>
      <c r="V23" s="186">
        <v>177322.22</v>
      </c>
      <c r="W23" s="186">
        <v>0</v>
      </c>
      <c r="X23" s="176">
        <v>0</v>
      </c>
      <c r="Y23" s="179">
        <f t="shared" si="1"/>
        <v>21069.11</v>
      </c>
      <c r="Z23" s="157" t="s">
        <v>26</v>
      </c>
      <c r="AA23" s="157" t="s">
        <v>26</v>
      </c>
      <c r="AB23" s="157" t="s">
        <v>26</v>
      </c>
      <c r="AC23" s="157" t="s">
        <v>26</v>
      </c>
      <c r="AD23" s="157" t="s">
        <v>26</v>
      </c>
      <c r="AE23" s="176">
        <v>0</v>
      </c>
      <c r="AF23" s="176">
        <v>0</v>
      </c>
      <c r="AG23" s="176">
        <v>0</v>
      </c>
      <c r="AH23" s="176">
        <v>0</v>
      </c>
      <c r="AI23" s="176">
        <v>0</v>
      </c>
      <c r="AJ23" s="176">
        <v>0</v>
      </c>
      <c r="AK23" s="176">
        <v>0</v>
      </c>
      <c r="AL23" s="176">
        <v>0</v>
      </c>
      <c r="AM23" s="176">
        <v>0</v>
      </c>
      <c r="AN23" s="176">
        <v>0</v>
      </c>
      <c r="AO23" s="176">
        <v>0</v>
      </c>
      <c r="AP23" s="176">
        <v>0</v>
      </c>
      <c r="AQ23" s="176">
        <v>0</v>
      </c>
      <c r="AR23" s="176">
        <v>0</v>
      </c>
      <c r="AS23" s="176">
        <v>0</v>
      </c>
      <c r="AT23" s="177">
        <v>0</v>
      </c>
      <c r="AU23" s="177">
        <v>0</v>
      </c>
      <c r="AV23" s="177">
        <v>0</v>
      </c>
      <c r="AW23" s="158">
        <v>41710</v>
      </c>
      <c r="AX23" s="176">
        <v>4648.75</v>
      </c>
      <c r="AY23" s="157">
        <v>2577</v>
      </c>
      <c r="AZ23" s="157">
        <v>3.4</v>
      </c>
      <c r="BA23" s="158">
        <v>42758</v>
      </c>
      <c r="BB23" s="157" t="s">
        <v>26</v>
      </c>
      <c r="BC23" s="159" t="s">
        <v>26</v>
      </c>
      <c r="BD23" s="157" t="s">
        <v>25</v>
      </c>
      <c r="BE23" s="185" t="s">
        <v>518</v>
      </c>
      <c r="BF23" s="157" t="s">
        <v>476</v>
      </c>
      <c r="BG23" s="185" t="s">
        <v>477</v>
      </c>
      <c r="BH23" s="185" t="s">
        <v>1137</v>
      </c>
      <c r="BI23" s="135">
        <v>462000</v>
      </c>
      <c r="BJ23" s="135">
        <v>481977.9</v>
      </c>
      <c r="BK23" s="136">
        <v>41459</v>
      </c>
      <c r="BL23" s="136">
        <v>41355</v>
      </c>
      <c r="BM23" s="130" t="s">
        <v>26</v>
      </c>
      <c r="BN23" s="130" t="s">
        <v>26</v>
      </c>
      <c r="BO23" s="130" t="s">
        <v>25</v>
      </c>
      <c r="BP23" s="130" t="s">
        <v>26</v>
      </c>
      <c r="BQ23" s="130" t="s">
        <v>26</v>
      </c>
      <c r="BR23" s="130" t="s">
        <v>26</v>
      </c>
      <c r="BS23" s="130" t="s">
        <v>25</v>
      </c>
      <c r="BT23" s="130" t="s">
        <v>26</v>
      </c>
      <c r="BU23" s="130" t="s">
        <v>26</v>
      </c>
      <c r="BV23" s="137" t="s">
        <v>485</v>
      </c>
      <c r="BW23" s="131" t="s">
        <v>25</v>
      </c>
      <c r="BX23" s="138" t="s">
        <v>1061</v>
      </c>
      <c r="BY23" s="131">
        <v>4</v>
      </c>
      <c r="BZ23" s="139">
        <v>44330</v>
      </c>
      <c r="CA23" s="140">
        <v>4228.24</v>
      </c>
      <c r="CB23" s="156"/>
    </row>
    <row r="24" spans="1:80" s="127" customFormat="1" ht="60.75" customHeight="1">
      <c r="A24" s="128">
        <v>21</v>
      </c>
      <c r="B24" s="130">
        <v>5788127</v>
      </c>
      <c r="C24" s="130" t="s">
        <v>465</v>
      </c>
      <c r="D24" s="130">
        <v>202</v>
      </c>
      <c r="E24" s="130">
        <v>1</v>
      </c>
      <c r="F24" s="132" t="s">
        <v>214</v>
      </c>
      <c r="G24" s="157">
        <v>321712</v>
      </c>
      <c r="H24" s="181" t="s">
        <v>251</v>
      </c>
      <c r="I24" s="182">
        <v>39249</v>
      </c>
      <c r="J24" s="182">
        <v>40345</v>
      </c>
      <c r="K24" s="180">
        <v>840</v>
      </c>
      <c r="L24" s="183">
        <v>670000</v>
      </c>
      <c r="M24" s="184">
        <v>0.15</v>
      </c>
      <c r="N24" s="184">
        <v>0</v>
      </c>
      <c r="O24" s="185" t="s">
        <v>519</v>
      </c>
      <c r="P24" s="185" t="s">
        <v>520</v>
      </c>
      <c r="Q24" s="157" t="s">
        <v>490</v>
      </c>
      <c r="R24" s="157" t="s">
        <v>26</v>
      </c>
      <c r="S24" s="157" t="s">
        <v>26</v>
      </c>
      <c r="T24" s="186">
        <f t="shared" si="0"/>
        <v>26574654.859999999</v>
      </c>
      <c r="U24" s="186">
        <v>18592500</v>
      </c>
      <c r="V24" s="186">
        <v>7982154.8600000003</v>
      </c>
      <c r="W24" s="186">
        <v>0</v>
      </c>
      <c r="X24" s="176">
        <v>0</v>
      </c>
      <c r="Y24" s="179">
        <f t="shared" si="1"/>
        <v>957645.22</v>
      </c>
      <c r="Z24" s="157" t="s">
        <v>25</v>
      </c>
      <c r="AA24" s="157" t="s">
        <v>25</v>
      </c>
      <c r="AB24" s="157"/>
      <c r="AC24" s="157"/>
      <c r="AD24" s="157" t="s">
        <v>26</v>
      </c>
      <c r="AE24" s="176">
        <v>0</v>
      </c>
      <c r="AF24" s="176">
        <v>0</v>
      </c>
      <c r="AG24" s="176">
        <v>0</v>
      </c>
      <c r="AH24" s="176">
        <v>0</v>
      </c>
      <c r="AI24" s="176">
        <v>0</v>
      </c>
      <c r="AJ24" s="176">
        <v>0</v>
      </c>
      <c r="AK24" s="176">
        <v>0</v>
      </c>
      <c r="AL24" s="176">
        <v>0</v>
      </c>
      <c r="AM24" s="176">
        <v>0</v>
      </c>
      <c r="AN24" s="176">
        <v>0</v>
      </c>
      <c r="AO24" s="176">
        <v>0</v>
      </c>
      <c r="AP24" s="176">
        <v>0</v>
      </c>
      <c r="AQ24" s="176">
        <v>0</v>
      </c>
      <c r="AR24" s="176">
        <v>0</v>
      </c>
      <c r="AS24" s="176">
        <v>0</v>
      </c>
      <c r="AT24" s="177">
        <v>0</v>
      </c>
      <c r="AU24" s="177">
        <v>0</v>
      </c>
      <c r="AV24" s="177">
        <v>0</v>
      </c>
      <c r="AW24" s="158">
        <v>39563</v>
      </c>
      <c r="AX24" s="176">
        <v>50500</v>
      </c>
      <c r="AY24" s="157">
        <v>3572</v>
      </c>
      <c r="AZ24" s="157">
        <v>4</v>
      </c>
      <c r="BA24" s="158">
        <v>40345</v>
      </c>
      <c r="BB24" s="157" t="s">
        <v>26</v>
      </c>
      <c r="BC24" s="159" t="s">
        <v>26</v>
      </c>
      <c r="BD24" s="157" t="s">
        <v>25</v>
      </c>
      <c r="BE24" s="185" t="s">
        <v>521</v>
      </c>
      <c r="BF24" s="157" t="s">
        <v>476</v>
      </c>
      <c r="BG24" s="185" t="s">
        <v>522</v>
      </c>
      <c r="BH24" s="185" t="s">
        <v>1138</v>
      </c>
      <c r="BI24" s="135">
        <v>6032401.75</v>
      </c>
      <c r="BJ24" s="135">
        <v>3609166.18</v>
      </c>
      <c r="BK24" s="136">
        <v>41837</v>
      </c>
      <c r="BL24" s="136">
        <v>41774</v>
      </c>
      <c r="BM24" s="130" t="s">
        <v>26</v>
      </c>
      <c r="BN24" s="130" t="s">
        <v>26</v>
      </c>
      <c r="BO24" s="130" t="s">
        <v>25</v>
      </c>
      <c r="BP24" s="130" t="s">
        <v>26</v>
      </c>
      <c r="BQ24" s="130" t="s">
        <v>25</v>
      </c>
      <c r="BR24" s="130" t="s">
        <v>25</v>
      </c>
      <c r="BS24" s="130" t="s">
        <v>25</v>
      </c>
      <c r="BT24" s="130" t="s">
        <v>26</v>
      </c>
      <c r="BU24" s="130" t="s">
        <v>26</v>
      </c>
      <c r="BV24" s="137" t="s">
        <v>1076</v>
      </c>
      <c r="BW24" s="131" t="s">
        <v>25</v>
      </c>
      <c r="BX24" s="138" t="s">
        <v>1061</v>
      </c>
      <c r="BY24" s="131">
        <v>4</v>
      </c>
      <c r="BZ24" s="139">
        <v>44330</v>
      </c>
      <c r="CA24" s="140">
        <v>204976.02</v>
      </c>
      <c r="CB24" s="156"/>
    </row>
    <row r="25" spans="1:80" s="127" customFormat="1" ht="60.75" customHeight="1">
      <c r="A25" s="128">
        <v>22</v>
      </c>
      <c r="B25" s="130">
        <v>5824385</v>
      </c>
      <c r="C25" s="130" t="s">
        <v>465</v>
      </c>
      <c r="D25" s="130">
        <v>201</v>
      </c>
      <c r="E25" s="130">
        <v>1</v>
      </c>
      <c r="F25" s="132" t="s">
        <v>214</v>
      </c>
      <c r="G25" s="157">
        <v>321712</v>
      </c>
      <c r="H25" s="181" t="s">
        <v>252</v>
      </c>
      <c r="I25" s="182">
        <v>39289</v>
      </c>
      <c r="J25" s="182">
        <v>41116</v>
      </c>
      <c r="K25" s="180">
        <v>840</v>
      </c>
      <c r="L25" s="183">
        <v>38932</v>
      </c>
      <c r="M25" s="184">
        <v>0.125</v>
      </c>
      <c r="N25" s="184">
        <v>0</v>
      </c>
      <c r="O25" s="185" t="s">
        <v>523</v>
      </c>
      <c r="P25" s="185" t="s">
        <v>467</v>
      </c>
      <c r="Q25" s="157" t="s">
        <v>524</v>
      </c>
      <c r="R25" s="157" t="s">
        <v>515</v>
      </c>
      <c r="S25" s="157" t="s">
        <v>26</v>
      </c>
      <c r="T25" s="186">
        <f t="shared" si="0"/>
        <v>958637.07</v>
      </c>
      <c r="U25" s="186">
        <v>936285</v>
      </c>
      <c r="V25" s="186">
        <v>22352.07</v>
      </c>
      <c r="W25" s="186">
        <v>0</v>
      </c>
      <c r="X25" s="176">
        <v>0</v>
      </c>
      <c r="Y25" s="179">
        <f t="shared" si="1"/>
        <v>34545.480000000003</v>
      </c>
      <c r="Z25" s="157" t="s">
        <v>26</v>
      </c>
      <c r="AA25" s="157" t="s">
        <v>26</v>
      </c>
      <c r="AB25" s="157"/>
      <c r="AC25" s="157"/>
      <c r="AD25" s="157" t="s">
        <v>26</v>
      </c>
      <c r="AE25" s="176">
        <v>0</v>
      </c>
      <c r="AF25" s="176">
        <v>0</v>
      </c>
      <c r="AG25" s="176">
        <v>0</v>
      </c>
      <c r="AH25" s="176">
        <v>0</v>
      </c>
      <c r="AI25" s="176">
        <v>0</v>
      </c>
      <c r="AJ25" s="176">
        <v>0</v>
      </c>
      <c r="AK25" s="176">
        <v>0</v>
      </c>
      <c r="AL25" s="176">
        <v>0</v>
      </c>
      <c r="AM25" s="176">
        <v>0</v>
      </c>
      <c r="AN25" s="176">
        <v>0</v>
      </c>
      <c r="AO25" s="176">
        <v>0</v>
      </c>
      <c r="AP25" s="176">
        <v>0</v>
      </c>
      <c r="AQ25" s="176">
        <v>0</v>
      </c>
      <c r="AR25" s="176">
        <v>0</v>
      </c>
      <c r="AS25" s="176">
        <v>0</v>
      </c>
      <c r="AT25" s="177">
        <v>0</v>
      </c>
      <c r="AU25" s="177">
        <v>0</v>
      </c>
      <c r="AV25" s="177">
        <v>0</v>
      </c>
      <c r="AW25" s="158">
        <v>40500</v>
      </c>
      <c r="AX25" s="176">
        <v>793.77</v>
      </c>
      <c r="AY25" s="157">
        <v>4768</v>
      </c>
      <c r="AZ25" s="157" t="s">
        <v>14</v>
      </c>
      <c r="BA25" s="158">
        <v>42211</v>
      </c>
      <c r="BB25" s="157" t="s">
        <v>26</v>
      </c>
      <c r="BC25" s="159" t="s">
        <v>26</v>
      </c>
      <c r="BD25" s="157" t="s">
        <v>25</v>
      </c>
      <c r="BE25" s="185" t="s">
        <v>525</v>
      </c>
      <c r="BF25" s="157" t="s">
        <v>470</v>
      </c>
      <c r="BG25" s="185" t="s">
        <v>31</v>
      </c>
      <c r="BH25" s="185" t="s">
        <v>1139</v>
      </c>
      <c r="BI25" s="135">
        <v>219675</v>
      </c>
      <c r="BJ25" s="135">
        <v>145688.76</v>
      </c>
      <c r="BK25" s="136">
        <v>41610</v>
      </c>
      <c r="BL25" s="136">
        <v>41464</v>
      </c>
      <c r="BM25" s="130" t="s">
        <v>26</v>
      </c>
      <c r="BN25" s="130" t="s">
        <v>26</v>
      </c>
      <c r="BO25" s="130" t="s">
        <v>26</v>
      </c>
      <c r="BP25" s="130" t="s">
        <v>26</v>
      </c>
      <c r="BQ25" s="130" t="s">
        <v>26</v>
      </c>
      <c r="BR25" s="130" t="s">
        <v>26</v>
      </c>
      <c r="BS25" s="130" t="s">
        <v>26</v>
      </c>
      <c r="BT25" s="130" t="s">
        <v>26</v>
      </c>
      <c r="BU25" s="130" t="s">
        <v>26</v>
      </c>
      <c r="BV25" s="137" t="s">
        <v>526</v>
      </c>
      <c r="BW25" s="131" t="s">
        <v>25</v>
      </c>
      <c r="BX25" s="138" t="s">
        <v>1061</v>
      </c>
      <c r="BY25" s="131">
        <v>4</v>
      </c>
      <c r="BZ25" s="139">
        <v>44330</v>
      </c>
      <c r="CA25" s="140">
        <v>6932.73</v>
      </c>
      <c r="CB25" s="156"/>
    </row>
    <row r="26" spans="1:80" s="127" customFormat="1" ht="60.75" customHeight="1">
      <c r="A26" s="128">
        <v>23</v>
      </c>
      <c r="B26" s="130">
        <v>5823298</v>
      </c>
      <c r="C26" s="130" t="s">
        <v>465</v>
      </c>
      <c r="D26" s="130">
        <v>204</v>
      </c>
      <c r="E26" s="130">
        <v>1</v>
      </c>
      <c r="F26" s="132" t="s">
        <v>214</v>
      </c>
      <c r="G26" s="157">
        <v>321712</v>
      </c>
      <c r="H26" s="181" t="s">
        <v>253</v>
      </c>
      <c r="I26" s="182">
        <v>39413</v>
      </c>
      <c r="J26" s="182">
        <v>41240</v>
      </c>
      <c r="K26" s="180">
        <v>840</v>
      </c>
      <c r="L26" s="183">
        <v>119000</v>
      </c>
      <c r="M26" s="184">
        <v>0.13</v>
      </c>
      <c r="N26" s="184">
        <v>0</v>
      </c>
      <c r="O26" s="185" t="s">
        <v>472</v>
      </c>
      <c r="P26" s="185" t="s">
        <v>527</v>
      </c>
      <c r="Q26" s="157" t="s">
        <v>524</v>
      </c>
      <c r="R26" s="157" t="s">
        <v>515</v>
      </c>
      <c r="S26" s="157" t="s">
        <v>26</v>
      </c>
      <c r="T26" s="186">
        <f t="shared" si="0"/>
        <v>2438232.94</v>
      </c>
      <c r="U26" s="186">
        <v>2438232.94</v>
      </c>
      <c r="V26" s="186">
        <v>0</v>
      </c>
      <c r="W26" s="186">
        <v>0</v>
      </c>
      <c r="X26" s="176">
        <v>0</v>
      </c>
      <c r="Y26" s="179">
        <f t="shared" si="1"/>
        <v>87864.25</v>
      </c>
      <c r="Z26" s="157" t="s">
        <v>26</v>
      </c>
      <c r="AA26" s="157" t="s">
        <v>25</v>
      </c>
      <c r="AB26" s="157"/>
      <c r="AC26" s="157"/>
      <c r="AD26" s="157" t="s">
        <v>26</v>
      </c>
      <c r="AE26" s="176">
        <v>0</v>
      </c>
      <c r="AF26" s="176">
        <v>0</v>
      </c>
      <c r="AG26" s="176">
        <v>0</v>
      </c>
      <c r="AH26" s="176">
        <v>0</v>
      </c>
      <c r="AI26" s="176">
        <v>0</v>
      </c>
      <c r="AJ26" s="176">
        <v>0</v>
      </c>
      <c r="AK26" s="176">
        <v>0</v>
      </c>
      <c r="AL26" s="176">
        <v>0</v>
      </c>
      <c r="AM26" s="176">
        <v>0</v>
      </c>
      <c r="AN26" s="176">
        <v>0</v>
      </c>
      <c r="AO26" s="176">
        <v>0</v>
      </c>
      <c r="AP26" s="176">
        <v>0</v>
      </c>
      <c r="AQ26" s="176">
        <v>0</v>
      </c>
      <c r="AR26" s="176">
        <v>0</v>
      </c>
      <c r="AS26" s="176">
        <v>0</v>
      </c>
      <c r="AT26" s="177">
        <v>0</v>
      </c>
      <c r="AU26" s="177">
        <v>0</v>
      </c>
      <c r="AV26" s="177">
        <v>0</v>
      </c>
      <c r="AW26" s="158">
        <v>40478</v>
      </c>
      <c r="AX26" s="176">
        <v>14836.07</v>
      </c>
      <c r="AY26" s="157">
        <v>4685</v>
      </c>
      <c r="AZ26" s="157" t="s">
        <v>14</v>
      </c>
      <c r="BA26" s="158">
        <v>42335</v>
      </c>
      <c r="BB26" s="157" t="s">
        <v>26</v>
      </c>
      <c r="BC26" s="159" t="s">
        <v>26</v>
      </c>
      <c r="BD26" s="157" t="s">
        <v>25</v>
      </c>
      <c r="BE26" s="185" t="s">
        <v>528</v>
      </c>
      <c r="BF26" s="157" t="s">
        <v>476</v>
      </c>
      <c r="BG26" s="185" t="s">
        <v>529</v>
      </c>
      <c r="BH26" s="185" t="s">
        <v>1140</v>
      </c>
      <c r="BI26" s="135">
        <v>1420535.46</v>
      </c>
      <c r="BJ26" s="135">
        <v>601875</v>
      </c>
      <c r="BK26" s="136" t="s">
        <v>530</v>
      </c>
      <c r="BL26" s="136" t="s">
        <v>531</v>
      </c>
      <c r="BM26" s="130" t="s">
        <v>26</v>
      </c>
      <c r="BN26" s="130" t="s">
        <v>26</v>
      </c>
      <c r="BO26" s="130" t="s">
        <v>25</v>
      </c>
      <c r="BP26" s="130" t="s">
        <v>26</v>
      </c>
      <c r="BQ26" s="130" t="s">
        <v>26</v>
      </c>
      <c r="BR26" s="130" t="s">
        <v>26</v>
      </c>
      <c r="BS26" s="130" t="s">
        <v>25</v>
      </c>
      <c r="BT26" s="130" t="s">
        <v>26</v>
      </c>
      <c r="BU26" s="130" t="s">
        <v>26</v>
      </c>
      <c r="BV26" s="137" t="s">
        <v>532</v>
      </c>
      <c r="BW26" s="131" t="s">
        <v>25</v>
      </c>
      <c r="BX26" s="138" t="s">
        <v>1061</v>
      </c>
      <c r="BY26" s="131">
        <v>4</v>
      </c>
      <c r="BZ26" s="139">
        <v>44330</v>
      </c>
      <c r="CA26" s="140">
        <v>17632.96</v>
      </c>
      <c r="CB26" s="156"/>
    </row>
    <row r="27" spans="1:80" s="127" customFormat="1" ht="60.75" customHeight="1">
      <c r="A27" s="128">
        <v>24</v>
      </c>
      <c r="B27" s="130">
        <v>5839008</v>
      </c>
      <c r="C27" s="130" t="s">
        <v>465</v>
      </c>
      <c r="D27" s="130">
        <v>203</v>
      </c>
      <c r="E27" s="130">
        <v>1</v>
      </c>
      <c r="F27" s="132" t="s">
        <v>214</v>
      </c>
      <c r="G27" s="157">
        <v>321712</v>
      </c>
      <c r="H27" s="181" t="s">
        <v>254</v>
      </c>
      <c r="I27" s="182">
        <v>39430</v>
      </c>
      <c r="J27" s="182">
        <v>39794</v>
      </c>
      <c r="K27" s="180">
        <v>980</v>
      </c>
      <c r="L27" s="183">
        <v>0.01</v>
      </c>
      <c r="M27" s="184">
        <v>0.36499999999999999</v>
      </c>
      <c r="N27" s="184">
        <v>0</v>
      </c>
      <c r="O27" s="185" t="s">
        <v>533</v>
      </c>
      <c r="P27" s="185" t="s">
        <v>534</v>
      </c>
      <c r="Q27" s="157" t="s">
        <v>524</v>
      </c>
      <c r="R27" s="157" t="s">
        <v>515</v>
      </c>
      <c r="S27" s="157" t="s">
        <v>26</v>
      </c>
      <c r="T27" s="186">
        <f t="shared" si="0"/>
        <v>6474.46</v>
      </c>
      <c r="U27" s="186">
        <v>5000</v>
      </c>
      <c r="V27" s="186">
        <v>1474.46</v>
      </c>
      <c r="W27" s="186">
        <v>0</v>
      </c>
      <c r="X27" s="176">
        <v>0</v>
      </c>
      <c r="Y27" s="179">
        <f t="shared" si="1"/>
        <v>6474.46</v>
      </c>
      <c r="Z27" s="157" t="s">
        <v>25</v>
      </c>
      <c r="AA27" s="157"/>
      <c r="AB27" s="157"/>
      <c r="AC27" s="157"/>
      <c r="AD27" s="157" t="s">
        <v>25</v>
      </c>
      <c r="AE27" s="176">
        <v>0</v>
      </c>
      <c r="AF27" s="176">
        <v>0</v>
      </c>
      <c r="AG27" s="176">
        <v>0</v>
      </c>
      <c r="AH27" s="176">
        <v>0</v>
      </c>
      <c r="AI27" s="176">
        <v>0</v>
      </c>
      <c r="AJ27" s="176">
        <v>0</v>
      </c>
      <c r="AK27" s="176">
        <v>0</v>
      </c>
      <c r="AL27" s="176">
        <v>0</v>
      </c>
      <c r="AM27" s="176">
        <v>0</v>
      </c>
      <c r="AN27" s="176">
        <v>0</v>
      </c>
      <c r="AO27" s="176">
        <v>0</v>
      </c>
      <c r="AP27" s="176">
        <v>0</v>
      </c>
      <c r="AQ27" s="176">
        <v>0</v>
      </c>
      <c r="AR27" s="176">
        <v>0</v>
      </c>
      <c r="AS27" s="176">
        <v>0</v>
      </c>
      <c r="AT27" s="177">
        <v>0</v>
      </c>
      <c r="AU27" s="177">
        <v>0</v>
      </c>
      <c r="AV27" s="177">
        <v>0</v>
      </c>
      <c r="AW27" s="158">
        <v>39499</v>
      </c>
      <c r="AX27" s="176">
        <v>270.41000000000003</v>
      </c>
      <c r="AY27" s="157">
        <v>4764</v>
      </c>
      <c r="AZ27" s="157" t="s">
        <v>14</v>
      </c>
      <c r="BA27" s="158">
        <v>40824</v>
      </c>
      <c r="BB27" s="157" t="s">
        <v>26</v>
      </c>
      <c r="BC27" s="159" t="s">
        <v>26</v>
      </c>
      <c r="BD27" s="157" t="s">
        <v>26</v>
      </c>
      <c r="BE27" s="185" t="s">
        <v>216</v>
      </c>
      <c r="BF27" s="157" t="s">
        <v>535</v>
      </c>
      <c r="BG27" s="185" t="s">
        <v>216</v>
      </c>
      <c r="BH27" s="185" t="s">
        <v>216</v>
      </c>
      <c r="BI27" s="135" t="s">
        <v>216</v>
      </c>
      <c r="BJ27" s="135" t="s">
        <v>216</v>
      </c>
      <c r="BK27" s="136" t="s">
        <v>216</v>
      </c>
      <c r="BL27" s="136" t="s">
        <v>216</v>
      </c>
      <c r="BM27" s="130" t="s">
        <v>216</v>
      </c>
      <c r="BN27" s="130" t="s">
        <v>216</v>
      </c>
      <c r="BO27" s="130" t="s">
        <v>26</v>
      </c>
      <c r="BP27" s="130" t="s">
        <v>26</v>
      </c>
      <c r="BQ27" s="130" t="s">
        <v>26</v>
      </c>
      <c r="BR27" s="130" t="s">
        <v>26</v>
      </c>
      <c r="BS27" s="130" t="s">
        <v>26</v>
      </c>
      <c r="BT27" s="130" t="s">
        <v>26</v>
      </c>
      <c r="BU27" s="130" t="s">
        <v>26</v>
      </c>
      <c r="BV27" s="137" t="s">
        <v>536</v>
      </c>
      <c r="BW27" s="131" t="s">
        <v>25</v>
      </c>
      <c r="BX27" s="138" t="s">
        <v>1061</v>
      </c>
      <c r="BY27" s="131">
        <v>4</v>
      </c>
      <c r="BZ27" s="139">
        <v>44330</v>
      </c>
      <c r="CA27" s="140">
        <v>51.8</v>
      </c>
      <c r="CB27" s="156"/>
    </row>
    <row r="28" spans="1:80" s="127" customFormat="1" ht="60.75" customHeight="1">
      <c r="A28" s="128">
        <v>25</v>
      </c>
      <c r="B28" s="130">
        <v>5830813</v>
      </c>
      <c r="C28" s="130" t="s">
        <v>465</v>
      </c>
      <c r="D28" s="130">
        <v>202</v>
      </c>
      <c r="E28" s="130">
        <v>1</v>
      </c>
      <c r="F28" s="132" t="s">
        <v>214</v>
      </c>
      <c r="G28" s="157">
        <v>321712</v>
      </c>
      <c r="H28" s="181" t="s">
        <v>255</v>
      </c>
      <c r="I28" s="182">
        <v>39692</v>
      </c>
      <c r="J28" s="182">
        <v>39751</v>
      </c>
      <c r="K28" s="180">
        <v>980</v>
      </c>
      <c r="L28" s="183">
        <v>8730000</v>
      </c>
      <c r="M28" s="184">
        <v>0.24</v>
      </c>
      <c r="N28" s="184"/>
      <c r="O28" s="185" t="s">
        <v>537</v>
      </c>
      <c r="P28" s="185" t="s">
        <v>479</v>
      </c>
      <c r="Q28" s="157" t="s">
        <v>490</v>
      </c>
      <c r="R28" s="157" t="s">
        <v>26</v>
      </c>
      <c r="S28" s="157" t="s">
        <v>26</v>
      </c>
      <c r="T28" s="186">
        <f t="shared" si="0"/>
        <v>8771506.7799999993</v>
      </c>
      <c r="U28" s="186">
        <v>8441361</v>
      </c>
      <c r="V28" s="186">
        <v>330145.78000000003</v>
      </c>
      <c r="W28" s="186">
        <v>0</v>
      </c>
      <c r="X28" s="176">
        <v>0</v>
      </c>
      <c r="Y28" s="179">
        <f t="shared" si="1"/>
        <v>8771506.7799999993</v>
      </c>
      <c r="Z28" s="157" t="s">
        <v>25</v>
      </c>
      <c r="AA28" s="157"/>
      <c r="AB28" s="157"/>
      <c r="AC28" s="157" t="s">
        <v>25</v>
      </c>
      <c r="AD28" s="157" t="s">
        <v>25</v>
      </c>
      <c r="AE28" s="176">
        <v>0</v>
      </c>
      <c r="AF28" s="176">
        <v>0</v>
      </c>
      <c r="AG28" s="176">
        <v>0</v>
      </c>
      <c r="AH28" s="176">
        <v>0</v>
      </c>
      <c r="AI28" s="176">
        <v>0</v>
      </c>
      <c r="AJ28" s="176">
        <v>0</v>
      </c>
      <c r="AK28" s="176">
        <v>0</v>
      </c>
      <c r="AL28" s="176">
        <v>0</v>
      </c>
      <c r="AM28" s="176">
        <v>0</v>
      </c>
      <c r="AN28" s="176">
        <v>0</v>
      </c>
      <c r="AO28" s="176">
        <v>0</v>
      </c>
      <c r="AP28" s="176">
        <v>0</v>
      </c>
      <c r="AQ28" s="176">
        <v>0</v>
      </c>
      <c r="AR28" s="176">
        <v>0</v>
      </c>
      <c r="AS28" s="176">
        <v>0</v>
      </c>
      <c r="AT28" s="177">
        <v>0</v>
      </c>
      <c r="AU28" s="177">
        <v>0</v>
      </c>
      <c r="AV28" s="177">
        <v>0</v>
      </c>
      <c r="AW28" s="158">
        <v>39799</v>
      </c>
      <c r="AX28" s="189">
        <v>79.47</v>
      </c>
      <c r="AY28" s="157">
        <v>4583</v>
      </c>
      <c r="AZ28" s="157">
        <v>4</v>
      </c>
      <c r="BA28" s="158">
        <v>40295</v>
      </c>
      <c r="BB28" s="157" t="s">
        <v>26</v>
      </c>
      <c r="BC28" s="159" t="s">
        <v>26</v>
      </c>
      <c r="BD28" s="157" t="s">
        <v>25</v>
      </c>
      <c r="BE28" s="185" t="s">
        <v>538</v>
      </c>
      <c r="BF28" s="157" t="s">
        <v>476</v>
      </c>
      <c r="BG28" s="185" t="s">
        <v>14</v>
      </c>
      <c r="BH28" s="185" t="s">
        <v>1141</v>
      </c>
      <c r="BI28" s="135">
        <v>7070000</v>
      </c>
      <c r="BJ28" s="135">
        <v>8620075</v>
      </c>
      <c r="BK28" s="136">
        <v>41408</v>
      </c>
      <c r="BL28" s="136">
        <v>41689</v>
      </c>
      <c r="BM28" s="130" t="s">
        <v>26</v>
      </c>
      <c r="BN28" s="130" t="s">
        <v>26</v>
      </c>
      <c r="BO28" s="130" t="s">
        <v>26</v>
      </c>
      <c r="BP28" s="130" t="s">
        <v>26</v>
      </c>
      <c r="BQ28" s="130" t="s">
        <v>26</v>
      </c>
      <c r="BR28" s="130" t="s">
        <v>26</v>
      </c>
      <c r="BS28" s="130" t="s">
        <v>25</v>
      </c>
      <c r="BT28" s="130" t="s">
        <v>25</v>
      </c>
      <c r="BU28" s="130" t="s">
        <v>26</v>
      </c>
      <c r="BV28" s="137" t="s">
        <v>539</v>
      </c>
      <c r="BW28" s="131" t="s">
        <v>25</v>
      </c>
      <c r="BX28" s="138" t="s">
        <v>1061</v>
      </c>
      <c r="BY28" s="131">
        <v>4</v>
      </c>
      <c r="BZ28" s="139">
        <v>44330</v>
      </c>
      <c r="CA28" s="140">
        <v>70172.05</v>
      </c>
      <c r="CB28" s="156"/>
    </row>
    <row r="29" spans="1:80" s="127" customFormat="1" ht="60.75" customHeight="1">
      <c r="A29" s="128">
        <v>26</v>
      </c>
      <c r="B29" s="130">
        <v>5853760</v>
      </c>
      <c r="C29" s="130" t="s">
        <v>465</v>
      </c>
      <c r="D29" s="130">
        <v>202</v>
      </c>
      <c r="E29" s="130">
        <v>1</v>
      </c>
      <c r="F29" s="132" t="s">
        <v>214</v>
      </c>
      <c r="G29" s="157">
        <v>321712</v>
      </c>
      <c r="H29" s="181" t="s">
        <v>256</v>
      </c>
      <c r="I29" s="182">
        <v>39073</v>
      </c>
      <c r="J29" s="182">
        <v>42726</v>
      </c>
      <c r="K29" s="180">
        <v>840</v>
      </c>
      <c r="L29" s="183">
        <v>11000</v>
      </c>
      <c r="M29" s="184">
        <v>0.15</v>
      </c>
      <c r="N29" s="184">
        <v>0</v>
      </c>
      <c r="O29" s="185" t="s">
        <v>472</v>
      </c>
      <c r="P29" s="185" t="s">
        <v>479</v>
      </c>
      <c r="Q29" s="157" t="s">
        <v>468</v>
      </c>
      <c r="R29" s="157" t="s">
        <v>9</v>
      </c>
      <c r="S29" s="157" t="s">
        <v>26</v>
      </c>
      <c r="T29" s="186">
        <f t="shared" si="0"/>
        <v>117807.63</v>
      </c>
      <c r="U29" s="186">
        <v>83589.66</v>
      </c>
      <c r="V29" s="186">
        <v>34217.97</v>
      </c>
      <c r="W29" s="186">
        <v>0</v>
      </c>
      <c r="X29" s="176">
        <v>0</v>
      </c>
      <c r="Y29" s="179">
        <f t="shared" si="1"/>
        <v>4245.32</v>
      </c>
      <c r="Z29" s="157" t="s">
        <v>26</v>
      </c>
      <c r="AA29" s="157" t="s">
        <v>26</v>
      </c>
      <c r="AB29" s="157"/>
      <c r="AC29" s="157"/>
      <c r="AD29" s="157" t="s">
        <v>26</v>
      </c>
      <c r="AE29" s="176">
        <v>0</v>
      </c>
      <c r="AF29" s="176">
        <v>0</v>
      </c>
      <c r="AG29" s="176">
        <v>0</v>
      </c>
      <c r="AH29" s="176">
        <v>0</v>
      </c>
      <c r="AI29" s="176">
        <v>0</v>
      </c>
      <c r="AJ29" s="176">
        <v>0</v>
      </c>
      <c r="AK29" s="176">
        <v>0</v>
      </c>
      <c r="AL29" s="176">
        <v>0</v>
      </c>
      <c r="AM29" s="176">
        <v>0</v>
      </c>
      <c r="AN29" s="176">
        <v>0</v>
      </c>
      <c r="AO29" s="176">
        <v>0</v>
      </c>
      <c r="AP29" s="176">
        <v>0</v>
      </c>
      <c r="AQ29" s="176">
        <v>0</v>
      </c>
      <c r="AR29" s="176">
        <v>0</v>
      </c>
      <c r="AS29" s="176">
        <v>0</v>
      </c>
      <c r="AT29" s="177">
        <v>0</v>
      </c>
      <c r="AU29" s="177">
        <v>0</v>
      </c>
      <c r="AV29" s="177">
        <v>0</v>
      </c>
      <c r="AW29" s="158">
        <v>41731</v>
      </c>
      <c r="AX29" s="176">
        <v>1443.81</v>
      </c>
      <c r="AY29" s="157">
        <v>2545</v>
      </c>
      <c r="AZ29" s="157">
        <v>4</v>
      </c>
      <c r="BA29" s="158">
        <v>42827</v>
      </c>
      <c r="BB29" s="157" t="s">
        <v>26</v>
      </c>
      <c r="BC29" s="159" t="s">
        <v>26</v>
      </c>
      <c r="BD29" s="157" t="s">
        <v>25</v>
      </c>
      <c r="BE29" s="185" t="s">
        <v>540</v>
      </c>
      <c r="BF29" s="157" t="s">
        <v>476</v>
      </c>
      <c r="BG29" s="185" t="s">
        <v>477</v>
      </c>
      <c r="BH29" s="185" t="s">
        <v>1142</v>
      </c>
      <c r="BI29" s="135">
        <v>206600</v>
      </c>
      <c r="BJ29" s="135">
        <v>317322.09999999998</v>
      </c>
      <c r="BK29" s="136">
        <v>41485</v>
      </c>
      <c r="BL29" s="136">
        <v>41422</v>
      </c>
      <c r="BM29" s="130" t="s">
        <v>26</v>
      </c>
      <c r="BN29" s="130" t="s">
        <v>26</v>
      </c>
      <c r="BO29" s="130" t="s">
        <v>25</v>
      </c>
      <c r="BP29" s="130" t="s">
        <v>26</v>
      </c>
      <c r="BQ29" s="130" t="s">
        <v>26</v>
      </c>
      <c r="BR29" s="130" t="s">
        <v>26</v>
      </c>
      <c r="BS29" s="130" t="s">
        <v>25</v>
      </c>
      <c r="BT29" s="130" t="s">
        <v>26</v>
      </c>
      <c r="BU29" s="130" t="s">
        <v>26</v>
      </c>
      <c r="BV29" s="137" t="s">
        <v>485</v>
      </c>
      <c r="BW29" s="131" t="s">
        <v>25</v>
      </c>
      <c r="BX29" s="138" t="s">
        <v>1061</v>
      </c>
      <c r="BY29" s="131">
        <v>4</v>
      </c>
      <c r="BZ29" s="139">
        <v>44330</v>
      </c>
      <c r="CA29" s="140">
        <v>851.97</v>
      </c>
      <c r="CB29" s="156"/>
    </row>
    <row r="30" spans="1:80" s="127" customFormat="1" ht="60.75" customHeight="1">
      <c r="A30" s="128">
        <v>27</v>
      </c>
      <c r="B30" s="130">
        <v>5823508</v>
      </c>
      <c r="C30" s="130" t="s">
        <v>465</v>
      </c>
      <c r="D30" s="130">
        <v>202</v>
      </c>
      <c r="E30" s="130">
        <v>1</v>
      </c>
      <c r="F30" s="132" t="s">
        <v>214</v>
      </c>
      <c r="G30" s="157">
        <v>321712</v>
      </c>
      <c r="H30" s="181" t="s">
        <v>257</v>
      </c>
      <c r="I30" s="182">
        <v>39482</v>
      </c>
      <c r="J30" s="182">
        <v>44961</v>
      </c>
      <c r="K30" s="180">
        <v>980</v>
      </c>
      <c r="L30" s="183">
        <v>150000</v>
      </c>
      <c r="M30" s="184">
        <v>0.21</v>
      </c>
      <c r="N30" s="184">
        <v>0</v>
      </c>
      <c r="O30" s="185" t="s">
        <v>472</v>
      </c>
      <c r="P30" s="185" t="s">
        <v>479</v>
      </c>
      <c r="Q30" s="157" t="s">
        <v>468</v>
      </c>
      <c r="R30" s="157" t="s">
        <v>9</v>
      </c>
      <c r="S30" s="157" t="s">
        <v>26</v>
      </c>
      <c r="T30" s="186">
        <f t="shared" si="0"/>
        <v>316941.09000000003</v>
      </c>
      <c r="U30" s="186">
        <v>126762.75</v>
      </c>
      <c r="V30" s="186">
        <v>190178.34</v>
      </c>
      <c r="W30" s="186">
        <v>0</v>
      </c>
      <c r="X30" s="176">
        <v>0</v>
      </c>
      <c r="Y30" s="179">
        <f t="shared" si="1"/>
        <v>316941.09000000003</v>
      </c>
      <c r="Z30" s="157" t="s">
        <v>26</v>
      </c>
      <c r="AA30" s="157" t="s">
        <v>26</v>
      </c>
      <c r="AB30" s="157"/>
      <c r="AC30" s="157"/>
      <c r="AD30" s="157" t="s">
        <v>26</v>
      </c>
      <c r="AE30" s="176">
        <v>0</v>
      </c>
      <c r="AF30" s="176">
        <v>0</v>
      </c>
      <c r="AG30" s="176">
        <v>0</v>
      </c>
      <c r="AH30" s="176">
        <v>0</v>
      </c>
      <c r="AI30" s="176">
        <v>0</v>
      </c>
      <c r="AJ30" s="176">
        <v>0</v>
      </c>
      <c r="AK30" s="176">
        <v>0</v>
      </c>
      <c r="AL30" s="176">
        <v>0</v>
      </c>
      <c r="AM30" s="176">
        <v>0</v>
      </c>
      <c r="AN30" s="176">
        <v>0</v>
      </c>
      <c r="AO30" s="176">
        <v>0</v>
      </c>
      <c r="AP30" s="176">
        <v>0</v>
      </c>
      <c r="AQ30" s="176">
        <v>0</v>
      </c>
      <c r="AR30" s="176">
        <v>0</v>
      </c>
      <c r="AS30" s="176">
        <v>0</v>
      </c>
      <c r="AT30" s="177">
        <v>0</v>
      </c>
      <c r="AU30" s="177">
        <v>0</v>
      </c>
      <c r="AV30" s="177">
        <v>0</v>
      </c>
      <c r="AW30" s="158">
        <v>42228</v>
      </c>
      <c r="AX30" s="176">
        <v>612.44000000000005</v>
      </c>
      <c r="AY30" s="157">
        <v>2577</v>
      </c>
      <c r="AZ30" s="157">
        <v>2.4</v>
      </c>
      <c r="BA30" s="158">
        <v>46057</v>
      </c>
      <c r="BB30" s="157" t="s">
        <v>26</v>
      </c>
      <c r="BC30" s="159" t="s">
        <v>26</v>
      </c>
      <c r="BD30" s="157" t="s">
        <v>25</v>
      </c>
      <c r="BE30" s="185" t="s">
        <v>541</v>
      </c>
      <c r="BF30" s="157" t="s">
        <v>476</v>
      </c>
      <c r="BG30" s="185" t="s">
        <v>477</v>
      </c>
      <c r="BH30" s="185" t="s">
        <v>1143</v>
      </c>
      <c r="BI30" s="135">
        <v>306894</v>
      </c>
      <c r="BJ30" s="135">
        <v>455601</v>
      </c>
      <c r="BK30" s="136">
        <v>41533</v>
      </c>
      <c r="BL30" s="136">
        <v>41516</v>
      </c>
      <c r="BM30" s="130" t="s">
        <v>26</v>
      </c>
      <c r="BN30" s="130" t="s">
        <v>26</v>
      </c>
      <c r="BO30" s="130" t="s">
        <v>25</v>
      </c>
      <c r="BP30" s="130" t="s">
        <v>26</v>
      </c>
      <c r="BQ30" s="130" t="s">
        <v>26</v>
      </c>
      <c r="BR30" s="130" t="s">
        <v>26</v>
      </c>
      <c r="BS30" s="130" t="s">
        <v>25</v>
      </c>
      <c r="BT30" s="130" t="s">
        <v>26</v>
      </c>
      <c r="BU30" s="130" t="s">
        <v>26</v>
      </c>
      <c r="BV30" s="137" t="s">
        <v>485</v>
      </c>
      <c r="BW30" s="131" t="s">
        <v>25</v>
      </c>
      <c r="BX30" s="138" t="s">
        <v>1061</v>
      </c>
      <c r="BY30" s="131">
        <v>4</v>
      </c>
      <c r="BZ30" s="139">
        <v>44330</v>
      </c>
      <c r="CA30" s="140">
        <v>2163.2800000000002</v>
      </c>
      <c r="CB30" s="156"/>
    </row>
    <row r="31" spans="1:80" s="127" customFormat="1" ht="60.75" customHeight="1">
      <c r="A31" s="128">
        <v>28</v>
      </c>
      <c r="B31" s="130">
        <v>5775632</v>
      </c>
      <c r="C31" s="130" t="s">
        <v>465</v>
      </c>
      <c r="D31" s="130">
        <v>202</v>
      </c>
      <c r="E31" s="130">
        <v>1</v>
      </c>
      <c r="F31" s="132" t="s">
        <v>214</v>
      </c>
      <c r="G31" s="157">
        <v>321712</v>
      </c>
      <c r="H31" s="181" t="s">
        <v>258</v>
      </c>
      <c r="I31" s="182">
        <v>39127</v>
      </c>
      <c r="J31" s="182">
        <v>46067</v>
      </c>
      <c r="K31" s="180">
        <v>840</v>
      </c>
      <c r="L31" s="183">
        <v>30000</v>
      </c>
      <c r="M31" s="184">
        <v>0.15</v>
      </c>
      <c r="N31" s="184">
        <v>0</v>
      </c>
      <c r="O31" s="185" t="s">
        <v>472</v>
      </c>
      <c r="P31" s="185" t="s">
        <v>542</v>
      </c>
      <c r="Q31" s="157" t="s">
        <v>468</v>
      </c>
      <c r="R31" s="157" t="s">
        <v>9</v>
      </c>
      <c r="S31" s="157" t="s">
        <v>26</v>
      </c>
      <c r="T31" s="186">
        <f t="shared" si="0"/>
        <v>902797.69</v>
      </c>
      <c r="U31" s="186">
        <v>832500</v>
      </c>
      <c r="V31" s="186">
        <v>70297.69</v>
      </c>
      <c r="W31" s="186">
        <v>0</v>
      </c>
      <c r="X31" s="176">
        <v>0</v>
      </c>
      <c r="Y31" s="179">
        <f t="shared" si="1"/>
        <v>32533.25</v>
      </c>
      <c r="Z31" s="157" t="s">
        <v>26</v>
      </c>
      <c r="AA31" s="157" t="s">
        <v>26</v>
      </c>
      <c r="AB31" s="157"/>
      <c r="AC31" s="157"/>
      <c r="AD31" s="157" t="s">
        <v>26</v>
      </c>
      <c r="AE31" s="176">
        <v>0</v>
      </c>
      <c r="AF31" s="176">
        <v>0</v>
      </c>
      <c r="AG31" s="176">
        <v>0</v>
      </c>
      <c r="AH31" s="176">
        <v>0</v>
      </c>
      <c r="AI31" s="176">
        <v>0</v>
      </c>
      <c r="AJ31" s="176">
        <v>0</v>
      </c>
      <c r="AK31" s="176">
        <v>0</v>
      </c>
      <c r="AL31" s="176">
        <v>0</v>
      </c>
      <c r="AM31" s="176">
        <v>0</v>
      </c>
      <c r="AN31" s="176">
        <v>0</v>
      </c>
      <c r="AO31" s="176">
        <v>0</v>
      </c>
      <c r="AP31" s="176">
        <v>0</v>
      </c>
      <c r="AQ31" s="176">
        <v>0</v>
      </c>
      <c r="AR31" s="176">
        <v>0</v>
      </c>
      <c r="AS31" s="176">
        <v>0</v>
      </c>
      <c r="AT31" s="177">
        <v>0</v>
      </c>
      <c r="AU31" s="177">
        <v>0</v>
      </c>
      <c r="AV31" s="177">
        <v>0</v>
      </c>
      <c r="AW31" s="158">
        <v>39241</v>
      </c>
      <c r="AX31" s="176">
        <v>2024.95</v>
      </c>
      <c r="AY31" s="157">
        <v>5134</v>
      </c>
      <c r="AZ31" s="157">
        <v>4</v>
      </c>
      <c r="BA31" s="158">
        <v>46067</v>
      </c>
      <c r="BB31" s="157" t="s">
        <v>26</v>
      </c>
      <c r="BC31" s="159" t="s">
        <v>26</v>
      </c>
      <c r="BD31" s="157" t="s">
        <v>25</v>
      </c>
      <c r="BE31" s="185" t="s">
        <v>543</v>
      </c>
      <c r="BF31" s="157" t="s">
        <v>476</v>
      </c>
      <c r="BG31" s="185" t="s">
        <v>481</v>
      </c>
      <c r="BH31" s="185" t="s">
        <v>1144</v>
      </c>
      <c r="BI31" s="135">
        <v>287500</v>
      </c>
      <c r="BJ31" s="135">
        <v>127019.2</v>
      </c>
      <c r="BK31" s="136">
        <v>40508</v>
      </c>
      <c r="BL31" s="136">
        <v>40360</v>
      </c>
      <c r="BM31" s="130" t="s">
        <v>26</v>
      </c>
      <c r="BN31" s="130" t="s">
        <v>26</v>
      </c>
      <c r="BO31" s="130" t="s">
        <v>25</v>
      </c>
      <c r="BP31" s="130" t="s">
        <v>25</v>
      </c>
      <c r="BQ31" s="130" t="s">
        <v>26</v>
      </c>
      <c r="BR31" s="130" t="s">
        <v>26</v>
      </c>
      <c r="BS31" s="130" t="s">
        <v>26</v>
      </c>
      <c r="BT31" s="130" t="s">
        <v>26</v>
      </c>
      <c r="BU31" s="130" t="s">
        <v>26</v>
      </c>
      <c r="BV31" s="137" t="s">
        <v>544</v>
      </c>
      <c r="BW31" s="131" t="s">
        <v>25</v>
      </c>
      <c r="BX31" s="138" t="s">
        <v>1061</v>
      </c>
      <c r="BY31" s="131">
        <v>4</v>
      </c>
      <c r="BZ31" s="139">
        <v>44330</v>
      </c>
      <c r="CA31" s="140">
        <v>6528.91</v>
      </c>
      <c r="CB31" s="156"/>
    </row>
    <row r="32" spans="1:80" s="127" customFormat="1" ht="60.75" customHeight="1">
      <c r="A32" s="128">
        <v>29</v>
      </c>
      <c r="B32" s="130">
        <v>5929184</v>
      </c>
      <c r="C32" s="130" t="s">
        <v>465</v>
      </c>
      <c r="D32" s="130">
        <v>202</v>
      </c>
      <c r="E32" s="130">
        <v>1</v>
      </c>
      <c r="F32" s="132" t="s">
        <v>214</v>
      </c>
      <c r="G32" s="157">
        <v>321712</v>
      </c>
      <c r="H32" s="181" t="s">
        <v>259</v>
      </c>
      <c r="I32" s="182">
        <v>39503</v>
      </c>
      <c r="J32" s="182">
        <v>40599</v>
      </c>
      <c r="K32" s="180">
        <v>840</v>
      </c>
      <c r="L32" s="183">
        <v>300000</v>
      </c>
      <c r="M32" s="184">
        <v>0.16</v>
      </c>
      <c r="N32" s="184">
        <v>0</v>
      </c>
      <c r="O32" s="185" t="s">
        <v>523</v>
      </c>
      <c r="P32" s="185" t="s">
        <v>479</v>
      </c>
      <c r="Q32" s="157" t="s">
        <v>514</v>
      </c>
      <c r="R32" s="157" t="s">
        <v>515</v>
      </c>
      <c r="S32" s="157" t="s">
        <v>26</v>
      </c>
      <c r="T32" s="186">
        <f t="shared" si="0"/>
        <v>3748033.5</v>
      </c>
      <c r="U32" s="186">
        <v>2774999.45</v>
      </c>
      <c r="V32" s="186">
        <v>973034.05</v>
      </c>
      <c r="W32" s="186">
        <v>0</v>
      </c>
      <c r="X32" s="176">
        <v>0</v>
      </c>
      <c r="Y32" s="179">
        <f t="shared" si="1"/>
        <v>135064.26999999999</v>
      </c>
      <c r="Z32" s="157" t="s">
        <v>25</v>
      </c>
      <c r="AA32" s="157" t="s">
        <v>25</v>
      </c>
      <c r="AB32" s="157"/>
      <c r="AC32" s="157" t="s">
        <v>26</v>
      </c>
      <c r="AD32" s="157" t="s">
        <v>26</v>
      </c>
      <c r="AE32" s="176">
        <v>0</v>
      </c>
      <c r="AF32" s="176">
        <v>0</v>
      </c>
      <c r="AG32" s="176">
        <v>0</v>
      </c>
      <c r="AH32" s="176">
        <v>0</v>
      </c>
      <c r="AI32" s="176">
        <v>0</v>
      </c>
      <c r="AJ32" s="176">
        <v>0</v>
      </c>
      <c r="AK32" s="176">
        <v>0</v>
      </c>
      <c r="AL32" s="176">
        <v>0</v>
      </c>
      <c r="AM32" s="176">
        <v>0</v>
      </c>
      <c r="AN32" s="176">
        <v>0</v>
      </c>
      <c r="AO32" s="176">
        <v>0</v>
      </c>
      <c r="AP32" s="176">
        <v>0</v>
      </c>
      <c r="AQ32" s="176">
        <v>0</v>
      </c>
      <c r="AR32" s="176">
        <v>0</v>
      </c>
      <c r="AS32" s="176">
        <v>0</v>
      </c>
      <c r="AT32" s="177">
        <v>0</v>
      </c>
      <c r="AU32" s="177">
        <v>0</v>
      </c>
      <c r="AV32" s="177">
        <v>0</v>
      </c>
      <c r="AW32" s="158">
        <v>39876</v>
      </c>
      <c r="AX32" s="176">
        <v>26950</v>
      </c>
      <c r="AY32" s="157">
        <v>4491</v>
      </c>
      <c r="AZ32" s="157">
        <v>3</v>
      </c>
      <c r="BA32" s="158">
        <v>41695</v>
      </c>
      <c r="BB32" s="157" t="s">
        <v>26</v>
      </c>
      <c r="BC32" s="159" t="s">
        <v>26</v>
      </c>
      <c r="BD32" s="157" t="s">
        <v>25</v>
      </c>
      <c r="BE32" s="185" t="s">
        <v>562</v>
      </c>
      <c r="BF32" s="157" t="s">
        <v>476</v>
      </c>
      <c r="BG32" s="185" t="s">
        <v>563</v>
      </c>
      <c r="BH32" s="185" t="s">
        <v>1145</v>
      </c>
      <c r="BI32" s="135">
        <v>834350</v>
      </c>
      <c r="BJ32" s="135">
        <v>1392821.57</v>
      </c>
      <c r="BK32" s="136">
        <v>40765</v>
      </c>
      <c r="BL32" s="136">
        <v>40758</v>
      </c>
      <c r="BM32" s="130" t="s">
        <v>26</v>
      </c>
      <c r="BN32" s="130" t="s">
        <v>26</v>
      </c>
      <c r="BO32" s="130" t="s">
        <v>26</v>
      </c>
      <c r="BP32" s="130" t="s">
        <v>26</v>
      </c>
      <c r="BQ32" s="130" t="s">
        <v>26</v>
      </c>
      <c r="BR32" s="130" t="s">
        <v>26</v>
      </c>
      <c r="BS32" s="130" t="s">
        <v>25</v>
      </c>
      <c r="BT32" s="130" t="s">
        <v>25</v>
      </c>
      <c r="BU32" s="130" t="s">
        <v>26</v>
      </c>
      <c r="BV32" s="137" t="s">
        <v>564</v>
      </c>
      <c r="BW32" s="131" t="s">
        <v>25</v>
      </c>
      <c r="BX32" s="138" t="s">
        <v>1061</v>
      </c>
      <c r="BY32" s="131">
        <v>4</v>
      </c>
      <c r="BZ32" s="139">
        <v>44330</v>
      </c>
      <c r="CA32" s="140">
        <v>28762.560000000001</v>
      </c>
      <c r="CB32" s="156"/>
    </row>
    <row r="33" spans="1:80" s="127" customFormat="1" ht="60.75" customHeight="1">
      <c r="A33" s="128">
        <v>30</v>
      </c>
      <c r="B33" s="130">
        <v>5929694</v>
      </c>
      <c r="C33" s="130" t="s">
        <v>465</v>
      </c>
      <c r="D33" s="130">
        <v>202</v>
      </c>
      <c r="E33" s="130">
        <v>1</v>
      </c>
      <c r="F33" s="132" t="s">
        <v>214</v>
      </c>
      <c r="G33" s="157">
        <v>321712</v>
      </c>
      <c r="H33" s="181" t="s">
        <v>260</v>
      </c>
      <c r="I33" s="182">
        <v>39475</v>
      </c>
      <c r="J33" s="182">
        <v>44954</v>
      </c>
      <c r="K33" s="180">
        <v>840</v>
      </c>
      <c r="L33" s="183">
        <v>25000</v>
      </c>
      <c r="M33" s="184">
        <v>0.15</v>
      </c>
      <c r="N33" s="184">
        <v>0</v>
      </c>
      <c r="O33" s="185" t="s">
        <v>472</v>
      </c>
      <c r="P33" s="185" t="s">
        <v>479</v>
      </c>
      <c r="Q33" s="157" t="s">
        <v>514</v>
      </c>
      <c r="R33" s="157" t="s">
        <v>26</v>
      </c>
      <c r="S33" s="157" t="s">
        <v>26</v>
      </c>
      <c r="T33" s="186">
        <f t="shared" si="0"/>
        <v>1363320.59</v>
      </c>
      <c r="U33" s="186">
        <v>548747.09</v>
      </c>
      <c r="V33" s="186">
        <v>814573.5</v>
      </c>
      <c r="W33" s="186">
        <v>0</v>
      </c>
      <c r="X33" s="176">
        <v>0</v>
      </c>
      <c r="Y33" s="179">
        <f t="shared" si="1"/>
        <v>49128.67</v>
      </c>
      <c r="Z33" s="157" t="s">
        <v>25</v>
      </c>
      <c r="AA33" s="157" t="s">
        <v>25</v>
      </c>
      <c r="AB33" s="157"/>
      <c r="AC33" s="157" t="s">
        <v>25</v>
      </c>
      <c r="AD33" s="157" t="s">
        <v>25</v>
      </c>
      <c r="AE33" s="176">
        <v>0</v>
      </c>
      <c r="AF33" s="176">
        <v>0</v>
      </c>
      <c r="AG33" s="176">
        <v>0</v>
      </c>
      <c r="AH33" s="176">
        <v>0</v>
      </c>
      <c r="AI33" s="176">
        <v>0</v>
      </c>
      <c r="AJ33" s="176">
        <v>0</v>
      </c>
      <c r="AK33" s="176">
        <v>0</v>
      </c>
      <c r="AL33" s="176">
        <v>0</v>
      </c>
      <c r="AM33" s="176">
        <v>0</v>
      </c>
      <c r="AN33" s="176">
        <v>0</v>
      </c>
      <c r="AO33" s="176">
        <v>0</v>
      </c>
      <c r="AP33" s="176">
        <v>0</v>
      </c>
      <c r="AQ33" s="176">
        <v>0</v>
      </c>
      <c r="AR33" s="176">
        <v>0</v>
      </c>
      <c r="AS33" s="176">
        <v>0</v>
      </c>
      <c r="AT33" s="177">
        <v>0</v>
      </c>
      <c r="AU33" s="177">
        <v>0</v>
      </c>
      <c r="AV33" s="177">
        <v>0</v>
      </c>
      <c r="AW33" s="158">
        <v>40918</v>
      </c>
      <c r="AX33" s="176">
        <v>2013.43</v>
      </c>
      <c r="AY33" s="157">
        <v>3581</v>
      </c>
      <c r="AZ33" s="157">
        <v>4</v>
      </c>
      <c r="BA33" s="158">
        <v>44954</v>
      </c>
      <c r="BB33" s="157" t="s">
        <v>26</v>
      </c>
      <c r="BC33" s="159" t="s">
        <v>26</v>
      </c>
      <c r="BD33" s="157" t="s">
        <v>25</v>
      </c>
      <c r="BE33" s="185" t="s">
        <v>565</v>
      </c>
      <c r="BF33" s="157" t="s">
        <v>476</v>
      </c>
      <c r="BG33" s="185" t="s">
        <v>566</v>
      </c>
      <c r="BH33" s="185" t="s">
        <v>1146</v>
      </c>
      <c r="BI33" s="135">
        <v>210594</v>
      </c>
      <c r="BJ33" s="135">
        <v>270384.56</v>
      </c>
      <c r="BK33" s="136">
        <v>41227</v>
      </c>
      <c r="BL33" s="136">
        <v>42951</v>
      </c>
      <c r="BM33" s="130" t="s">
        <v>26</v>
      </c>
      <c r="BN33" s="130" t="s">
        <v>26</v>
      </c>
      <c r="BO33" s="130" t="s">
        <v>26</v>
      </c>
      <c r="BP33" s="130" t="s">
        <v>26</v>
      </c>
      <c r="BQ33" s="130" t="s">
        <v>26</v>
      </c>
      <c r="BR33" s="130" t="s">
        <v>26</v>
      </c>
      <c r="BS33" s="130" t="s">
        <v>25</v>
      </c>
      <c r="BT33" s="130" t="s">
        <v>26</v>
      </c>
      <c r="BU33" s="130" t="s">
        <v>26</v>
      </c>
      <c r="BV33" s="137"/>
      <c r="BW33" s="131" t="s">
        <v>25</v>
      </c>
      <c r="BX33" s="138" t="s">
        <v>1061</v>
      </c>
      <c r="BY33" s="131">
        <v>4</v>
      </c>
      <c r="BZ33" s="139">
        <v>44330</v>
      </c>
      <c r="CA33" s="140">
        <v>9363.2099999999991</v>
      </c>
      <c r="CB33" s="156"/>
    </row>
    <row r="34" spans="1:80" s="127" customFormat="1" ht="60.75" customHeight="1">
      <c r="A34" s="128">
        <v>31</v>
      </c>
      <c r="B34" s="130">
        <v>5930992</v>
      </c>
      <c r="C34" s="130" t="s">
        <v>465</v>
      </c>
      <c r="D34" s="130">
        <v>202</v>
      </c>
      <c r="E34" s="130">
        <v>1</v>
      </c>
      <c r="F34" s="132" t="s">
        <v>214</v>
      </c>
      <c r="G34" s="157">
        <v>321712</v>
      </c>
      <c r="H34" s="181" t="s">
        <v>261</v>
      </c>
      <c r="I34" s="182">
        <v>39189</v>
      </c>
      <c r="J34" s="182">
        <v>46857</v>
      </c>
      <c r="K34" s="180">
        <v>840</v>
      </c>
      <c r="L34" s="183">
        <v>28140</v>
      </c>
      <c r="M34" s="184">
        <v>0.15</v>
      </c>
      <c r="N34" s="184">
        <v>0</v>
      </c>
      <c r="O34" s="185" t="s">
        <v>472</v>
      </c>
      <c r="P34" s="185" t="s">
        <v>489</v>
      </c>
      <c r="Q34" s="157" t="s">
        <v>514</v>
      </c>
      <c r="R34" s="157" t="s">
        <v>515</v>
      </c>
      <c r="S34" s="157" t="s">
        <v>26</v>
      </c>
      <c r="T34" s="186">
        <f t="shared" si="0"/>
        <v>2147540.3199999998</v>
      </c>
      <c r="U34" s="186">
        <v>734265</v>
      </c>
      <c r="V34" s="186">
        <v>1413275.32</v>
      </c>
      <c r="W34" s="186">
        <v>0</v>
      </c>
      <c r="X34" s="176">
        <v>0</v>
      </c>
      <c r="Y34" s="179">
        <f t="shared" si="1"/>
        <v>77388.84</v>
      </c>
      <c r="Z34" s="157" t="s">
        <v>25</v>
      </c>
      <c r="AA34" s="157" t="s">
        <v>25</v>
      </c>
      <c r="AB34" s="157"/>
      <c r="AC34" s="157" t="s">
        <v>26</v>
      </c>
      <c r="AD34" s="157" t="s">
        <v>26</v>
      </c>
      <c r="AE34" s="176">
        <v>0</v>
      </c>
      <c r="AF34" s="176">
        <v>0</v>
      </c>
      <c r="AG34" s="176">
        <v>0</v>
      </c>
      <c r="AH34" s="176">
        <v>0</v>
      </c>
      <c r="AI34" s="176">
        <v>0</v>
      </c>
      <c r="AJ34" s="176">
        <v>0</v>
      </c>
      <c r="AK34" s="176">
        <v>0</v>
      </c>
      <c r="AL34" s="176">
        <v>0</v>
      </c>
      <c r="AM34" s="176">
        <v>0</v>
      </c>
      <c r="AN34" s="176">
        <v>0</v>
      </c>
      <c r="AO34" s="176">
        <v>0</v>
      </c>
      <c r="AP34" s="176">
        <v>0</v>
      </c>
      <c r="AQ34" s="176">
        <v>0</v>
      </c>
      <c r="AR34" s="176">
        <v>0</v>
      </c>
      <c r="AS34" s="176">
        <v>0</v>
      </c>
      <c r="AT34" s="177">
        <v>0</v>
      </c>
      <c r="AU34" s="177">
        <v>0</v>
      </c>
      <c r="AV34" s="177">
        <v>0</v>
      </c>
      <c r="AW34" s="158">
        <v>39644</v>
      </c>
      <c r="AX34" s="176">
        <v>2130.56</v>
      </c>
      <c r="AY34" s="157">
        <v>4645</v>
      </c>
      <c r="AZ34" s="157">
        <v>4</v>
      </c>
      <c r="BA34" s="158">
        <v>42808</v>
      </c>
      <c r="BB34" s="157" t="s">
        <v>26</v>
      </c>
      <c r="BC34" s="159" t="s">
        <v>26</v>
      </c>
      <c r="BD34" s="157" t="s">
        <v>25</v>
      </c>
      <c r="BE34" s="185" t="s">
        <v>567</v>
      </c>
      <c r="BF34" s="157" t="s">
        <v>476</v>
      </c>
      <c r="BG34" s="185" t="s">
        <v>568</v>
      </c>
      <c r="BH34" s="185" t="s">
        <v>1147</v>
      </c>
      <c r="BI34" s="135">
        <v>167187.92000000001</v>
      </c>
      <c r="BJ34" s="135">
        <v>213227.91</v>
      </c>
      <c r="BK34" s="136">
        <v>40179</v>
      </c>
      <c r="BL34" s="136">
        <v>40155</v>
      </c>
      <c r="BM34" s="130" t="s">
        <v>26</v>
      </c>
      <c r="BN34" s="130" t="s">
        <v>26</v>
      </c>
      <c r="BO34" s="130" t="s">
        <v>26</v>
      </c>
      <c r="BP34" s="130" t="s">
        <v>26</v>
      </c>
      <c r="BQ34" s="130" t="s">
        <v>26</v>
      </c>
      <c r="BR34" s="130" t="s">
        <v>26</v>
      </c>
      <c r="BS34" s="130" t="s">
        <v>26</v>
      </c>
      <c r="BT34" s="130" t="s">
        <v>26</v>
      </c>
      <c r="BU34" s="130" t="s">
        <v>26</v>
      </c>
      <c r="BV34" s="137" t="s">
        <v>569</v>
      </c>
      <c r="BW34" s="131" t="s">
        <v>25</v>
      </c>
      <c r="BX34" s="138" t="s">
        <v>1061</v>
      </c>
      <c r="BY34" s="131">
        <v>4</v>
      </c>
      <c r="BZ34" s="139">
        <v>44330</v>
      </c>
      <c r="CA34" s="140">
        <v>15068.49</v>
      </c>
      <c r="CB34" s="156"/>
    </row>
    <row r="35" spans="1:80" s="127" customFormat="1" ht="60.75" customHeight="1">
      <c r="A35" s="128">
        <v>32</v>
      </c>
      <c r="B35" s="130">
        <v>5930826</v>
      </c>
      <c r="C35" s="130" t="s">
        <v>465</v>
      </c>
      <c r="D35" s="130">
        <v>202</v>
      </c>
      <c r="E35" s="130">
        <v>1</v>
      </c>
      <c r="F35" s="132" t="s">
        <v>214</v>
      </c>
      <c r="G35" s="157">
        <v>321712</v>
      </c>
      <c r="H35" s="181" t="s">
        <v>262</v>
      </c>
      <c r="I35" s="182">
        <v>39419</v>
      </c>
      <c r="J35" s="182">
        <v>47090</v>
      </c>
      <c r="K35" s="180">
        <v>840</v>
      </c>
      <c r="L35" s="183">
        <v>52150</v>
      </c>
      <c r="M35" s="184">
        <v>0.14000000000000001</v>
      </c>
      <c r="N35" s="184">
        <v>0</v>
      </c>
      <c r="O35" s="185" t="s">
        <v>472</v>
      </c>
      <c r="P35" s="185" t="s">
        <v>545</v>
      </c>
      <c r="Q35" s="157" t="s">
        <v>514</v>
      </c>
      <c r="R35" s="157" t="s">
        <v>515</v>
      </c>
      <c r="S35" s="157" t="s">
        <v>26</v>
      </c>
      <c r="T35" s="186">
        <f t="shared" si="0"/>
        <v>3934453.83</v>
      </c>
      <c r="U35" s="186">
        <v>1406952.75</v>
      </c>
      <c r="V35" s="186">
        <v>2527501.08</v>
      </c>
      <c r="W35" s="186">
        <v>0</v>
      </c>
      <c r="X35" s="176">
        <v>0</v>
      </c>
      <c r="Y35" s="179">
        <f t="shared" si="1"/>
        <v>141782.12</v>
      </c>
      <c r="Z35" s="157" t="s">
        <v>25</v>
      </c>
      <c r="AA35" s="157" t="s">
        <v>25</v>
      </c>
      <c r="AB35" s="157"/>
      <c r="AC35" s="157" t="s">
        <v>26</v>
      </c>
      <c r="AD35" s="157" t="s">
        <v>26</v>
      </c>
      <c r="AE35" s="176">
        <v>0</v>
      </c>
      <c r="AF35" s="176">
        <v>0</v>
      </c>
      <c r="AG35" s="176">
        <v>0</v>
      </c>
      <c r="AH35" s="176">
        <v>0</v>
      </c>
      <c r="AI35" s="176">
        <v>0</v>
      </c>
      <c r="AJ35" s="176">
        <v>0</v>
      </c>
      <c r="AK35" s="176">
        <v>0</v>
      </c>
      <c r="AL35" s="176">
        <v>0</v>
      </c>
      <c r="AM35" s="176">
        <v>0</v>
      </c>
      <c r="AN35" s="176">
        <v>0</v>
      </c>
      <c r="AO35" s="176">
        <v>0</v>
      </c>
      <c r="AP35" s="176">
        <v>0</v>
      </c>
      <c r="AQ35" s="176">
        <v>0</v>
      </c>
      <c r="AR35" s="176">
        <v>0</v>
      </c>
      <c r="AS35" s="176">
        <v>0</v>
      </c>
      <c r="AT35" s="177">
        <v>0</v>
      </c>
      <c r="AU35" s="177">
        <v>0</v>
      </c>
      <c r="AV35" s="177">
        <v>0</v>
      </c>
      <c r="AW35" s="158">
        <v>39644</v>
      </c>
      <c r="AX35" s="176">
        <v>3841.86</v>
      </c>
      <c r="AY35" s="157">
        <v>4645</v>
      </c>
      <c r="AZ35" s="157">
        <v>4</v>
      </c>
      <c r="BA35" s="158">
        <v>42808</v>
      </c>
      <c r="BB35" s="157" t="s">
        <v>26</v>
      </c>
      <c r="BC35" s="159" t="s">
        <v>26</v>
      </c>
      <c r="BD35" s="157" t="s">
        <v>25</v>
      </c>
      <c r="BE35" s="185" t="s">
        <v>570</v>
      </c>
      <c r="BF35" s="157" t="s">
        <v>476</v>
      </c>
      <c r="BG35" s="185" t="s">
        <v>571</v>
      </c>
      <c r="BH35" s="185" t="s">
        <v>1148</v>
      </c>
      <c r="BI35" s="135">
        <v>309838.02</v>
      </c>
      <c r="BJ35" s="135">
        <v>247076.78</v>
      </c>
      <c r="BK35" s="136">
        <v>41787</v>
      </c>
      <c r="BL35" s="136">
        <v>40155</v>
      </c>
      <c r="BM35" s="130" t="s">
        <v>26</v>
      </c>
      <c r="BN35" s="130" t="s">
        <v>26</v>
      </c>
      <c r="BO35" s="130" t="s">
        <v>26</v>
      </c>
      <c r="BP35" s="130" t="s">
        <v>26</v>
      </c>
      <c r="BQ35" s="130" t="s">
        <v>26</v>
      </c>
      <c r="BR35" s="130" t="s">
        <v>26</v>
      </c>
      <c r="BS35" s="130" t="s">
        <v>26</v>
      </c>
      <c r="BT35" s="130" t="s">
        <v>26</v>
      </c>
      <c r="BU35" s="130" t="s">
        <v>26</v>
      </c>
      <c r="BV35" s="137" t="s">
        <v>572</v>
      </c>
      <c r="BW35" s="131" t="s">
        <v>25</v>
      </c>
      <c r="BX35" s="138" t="s">
        <v>1061</v>
      </c>
      <c r="BY35" s="131">
        <v>4</v>
      </c>
      <c r="BZ35" s="139">
        <v>44330</v>
      </c>
      <c r="CA35" s="140">
        <v>27685.27</v>
      </c>
      <c r="CB35" s="156"/>
    </row>
    <row r="36" spans="1:80" s="127" customFormat="1" ht="60.75" customHeight="1">
      <c r="A36" s="128">
        <v>33</v>
      </c>
      <c r="B36" s="130">
        <v>5930403</v>
      </c>
      <c r="C36" s="130" t="s">
        <v>465</v>
      </c>
      <c r="D36" s="130">
        <v>201</v>
      </c>
      <c r="E36" s="130">
        <v>1</v>
      </c>
      <c r="F36" s="132" t="s">
        <v>214</v>
      </c>
      <c r="G36" s="157">
        <v>321712</v>
      </c>
      <c r="H36" s="181" t="s">
        <v>263</v>
      </c>
      <c r="I36" s="182">
        <v>39097</v>
      </c>
      <c r="J36" s="182">
        <v>40192</v>
      </c>
      <c r="K36" s="180">
        <v>840</v>
      </c>
      <c r="L36" s="183">
        <v>10377.620000000001</v>
      </c>
      <c r="M36" s="184">
        <v>0.16</v>
      </c>
      <c r="N36" s="184">
        <v>0</v>
      </c>
      <c r="O36" s="185" t="s">
        <v>472</v>
      </c>
      <c r="P36" s="185" t="s">
        <v>546</v>
      </c>
      <c r="Q36" s="157" t="s">
        <v>514</v>
      </c>
      <c r="R36" s="157" t="s">
        <v>515</v>
      </c>
      <c r="S36" s="157" t="s">
        <v>26</v>
      </c>
      <c r="T36" s="186">
        <f t="shared" si="0"/>
        <v>129024.46</v>
      </c>
      <c r="U36" s="186">
        <v>111947.39</v>
      </c>
      <c r="V36" s="186">
        <v>17077.07</v>
      </c>
      <c r="W36" s="186">
        <v>0</v>
      </c>
      <c r="X36" s="176">
        <v>0</v>
      </c>
      <c r="Y36" s="179">
        <f t="shared" si="1"/>
        <v>4649.53</v>
      </c>
      <c r="Z36" s="157" t="s">
        <v>25</v>
      </c>
      <c r="AA36" s="157" t="s">
        <v>26</v>
      </c>
      <c r="AB36" s="157" t="s">
        <v>25</v>
      </c>
      <c r="AC36" s="157" t="s">
        <v>26</v>
      </c>
      <c r="AD36" s="157" t="s">
        <v>26</v>
      </c>
      <c r="AE36" s="176">
        <v>0</v>
      </c>
      <c r="AF36" s="176">
        <v>0</v>
      </c>
      <c r="AG36" s="176">
        <v>0</v>
      </c>
      <c r="AH36" s="176">
        <v>0</v>
      </c>
      <c r="AI36" s="176">
        <v>0</v>
      </c>
      <c r="AJ36" s="176">
        <v>0</v>
      </c>
      <c r="AK36" s="176">
        <v>0</v>
      </c>
      <c r="AL36" s="176">
        <v>0</v>
      </c>
      <c r="AM36" s="176">
        <v>0</v>
      </c>
      <c r="AN36" s="176">
        <v>0</v>
      </c>
      <c r="AO36" s="176">
        <v>0</v>
      </c>
      <c r="AP36" s="176">
        <v>0</v>
      </c>
      <c r="AQ36" s="176">
        <v>0</v>
      </c>
      <c r="AR36" s="176">
        <v>0</v>
      </c>
      <c r="AS36" s="176">
        <v>0</v>
      </c>
      <c r="AT36" s="177">
        <v>0</v>
      </c>
      <c r="AU36" s="177">
        <v>0</v>
      </c>
      <c r="AV36" s="177">
        <v>0</v>
      </c>
      <c r="AW36" s="158">
        <v>39861</v>
      </c>
      <c r="AX36" s="176">
        <v>123414.77</v>
      </c>
      <c r="AY36" s="157">
        <v>4524</v>
      </c>
      <c r="AZ36" s="157">
        <v>4</v>
      </c>
      <c r="BA36" s="158">
        <v>41288</v>
      </c>
      <c r="BB36" s="157" t="s">
        <v>26</v>
      </c>
      <c r="BC36" s="159" t="s">
        <v>26</v>
      </c>
      <c r="BD36" s="157" t="s">
        <v>25</v>
      </c>
      <c r="BE36" s="185" t="s">
        <v>573</v>
      </c>
      <c r="BF36" s="157" t="s">
        <v>470</v>
      </c>
      <c r="BG36" s="185" t="s">
        <v>574</v>
      </c>
      <c r="BH36" s="185" t="s">
        <v>1149</v>
      </c>
      <c r="BI36" s="135">
        <v>58229.98</v>
      </c>
      <c r="BJ36" s="135">
        <v>75461</v>
      </c>
      <c r="BK36" s="136">
        <v>40452</v>
      </c>
      <c r="BL36" s="136">
        <v>40233</v>
      </c>
      <c r="BM36" s="130" t="s">
        <v>26</v>
      </c>
      <c r="BN36" s="130" t="s">
        <v>26</v>
      </c>
      <c r="BO36" s="130" t="s">
        <v>25</v>
      </c>
      <c r="BP36" s="130" t="s">
        <v>26</v>
      </c>
      <c r="BQ36" s="130" t="s">
        <v>26</v>
      </c>
      <c r="BR36" s="130" t="s">
        <v>26</v>
      </c>
      <c r="BS36" s="130" t="s">
        <v>25</v>
      </c>
      <c r="BT36" s="130" t="s">
        <v>26</v>
      </c>
      <c r="BU36" s="130" t="s">
        <v>26</v>
      </c>
      <c r="BV36" s="137" t="s">
        <v>575</v>
      </c>
      <c r="BW36" s="131" t="s">
        <v>25</v>
      </c>
      <c r="BX36" s="138" t="s">
        <v>1061</v>
      </c>
      <c r="BY36" s="131">
        <v>4</v>
      </c>
      <c r="BZ36" s="139">
        <v>44330</v>
      </c>
      <c r="CA36" s="140">
        <v>1013.55</v>
      </c>
      <c r="CB36" s="156"/>
    </row>
    <row r="37" spans="1:80" s="127" customFormat="1" ht="60.75" customHeight="1">
      <c r="A37" s="128">
        <v>34</v>
      </c>
      <c r="B37" s="130">
        <v>5931481</v>
      </c>
      <c r="C37" s="130" t="s">
        <v>465</v>
      </c>
      <c r="D37" s="130">
        <v>201</v>
      </c>
      <c r="E37" s="130">
        <v>1</v>
      </c>
      <c r="F37" s="132" t="s">
        <v>214</v>
      </c>
      <c r="G37" s="157">
        <v>321712</v>
      </c>
      <c r="H37" s="181" t="s">
        <v>264</v>
      </c>
      <c r="I37" s="182">
        <v>39597</v>
      </c>
      <c r="J37" s="182">
        <v>42153</v>
      </c>
      <c r="K37" s="180">
        <v>980</v>
      </c>
      <c r="L37" s="183">
        <v>155563</v>
      </c>
      <c r="M37" s="184">
        <v>0.19</v>
      </c>
      <c r="N37" s="184">
        <v>0</v>
      </c>
      <c r="O37" s="185" t="s">
        <v>523</v>
      </c>
      <c r="P37" s="185" t="s">
        <v>467</v>
      </c>
      <c r="Q37" s="157" t="s">
        <v>514</v>
      </c>
      <c r="R37" s="157" t="s">
        <v>515</v>
      </c>
      <c r="S37" s="157" t="s">
        <v>26</v>
      </c>
      <c r="T37" s="186">
        <f t="shared" si="0"/>
        <v>319630.57</v>
      </c>
      <c r="U37" s="186">
        <v>144113.96</v>
      </c>
      <c r="V37" s="186">
        <v>175516.61</v>
      </c>
      <c r="W37" s="186">
        <v>0</v>
      </c>
      <c r="X37" s="176">
        <v>0</v>
      </c>
      <c r="Y37" s="179">
        <f t="shared" si="1"/>
        <v>319630.57</v>
      </c>
      <c r="Z37" s="157" t="s">
        <v>25</v>
      </c>
      <c r="AA37" s="157" t="s">
        <v>25</v>
      </c>
      <c r="AB37" s="157"/>
      <c r="AC37" s="157" t="s">
        <v>25</v>
      </c>
      <c r="AD37" s="157" t="s">
        <v>26</v>
      </c>
      <c r="AE37" s="176">
        <v>0</v>
      </c>
      <c r="AF37" s="176">
        <v>0</v>
      </c>
      <c r="AG37" s="176">
        <v>0</v>
      </c>
      <c r="AH37" s="176">
        <v>0</v>
      </c>
      <c r="AI37" s="176">
        <v>0</v>
      </c>
      <c r="AJ37" s="176">
        <v>0</v>
      </c>
      <c r="AK37" s="176">
        <v>0</v>
      </c>
      <c r="AL37" s="176">
        <v>0</v>
      </c>
      <c r="AM37" s="176">
        <v>0</v>
      </c>
      <c r="AN37" s="176">
        <v>0</v>
      </c>
      <c r="AO37" s="176">
        <v>0</v>
      </c>
      <c r="AP37" s="176">
        <v>0</v>
      </c>
      <c r="AQ37" s="176">
        <v>0</v>
      </c>
      <c r="AR37" s="176">
        <v>0</v>
      </c>
      <c r="AS37" s="176">
        <v>0</v>
      </c>
      <c r="AT37" s="177">
        <v>0</v>
      </c>
      <c r="AU37" s="177">
        <v>0</v>
      </c>
      <c r="AV37" s="177">
        <v>0</v>
      </c>
      <c r="AW37" s="158">
        <v>40038</v>
      </c>
      <c r="AX37" s="176">
        <v>760</v>
      </c>
      <c r="AY37" s="157">
        <v>4524</v>
      </c>
      <c r="AZ37" s="157">
        <v>3</v>
      </c>
      <c r="BA37" s="158">
        <v>43245</v>
      </c>
      <c r="BB37" s="157" t="s">
        <v>26</v>
      </c>
      <c r="BC37" s="159" t="s">
        <v>26</v>
      </c>
      <c r="BD37" s="157" t="s">
        <v>25</v>
      </c>
      <c r="BE37" s="185" t="s">
        <v>576</v>
      </c>
      <c r="BF37" s="157" t="s">
        <v>470</v>
      </c>
      <c r="BG37" s="185" t="s">
        <v>574</v>
      </c>
      <c r="BH37" s="185" t="s">
        <v>1150</v>
      </c>
      <c r="BI37" s="135">
        <v>155563</v>
      </c>
      <c r="BJ37" s="135">
        <v>137317</v>
      </c>
      <c r="BK37" s="136">
        <v>40452</v>
      </c>
      <c r="BL37" s="136">
        <v>40233</v>
      </c>
      <c r="BM37" s="130" t="s">
        <v>26</v>
      </c>
      <c r="BN37" s="130" t="s">
        <v>26</v>
      </c>
      <c r="BO37" s="130" t="s">
        <v>25</v>
      </c>
      <c r="BP37" s="130" t="s">
        <v>26</v>
      </c>
      <c r="BQ37" s="130" t="s">
        <v>26</v>
      </c>
      <c r="BR37" s="130" t="s">
        <v>26</v>
      </c>
      <c r="BS37" s="130" t="s">
        <v>26</v>
      </c>
      <c r="BT37" s="130" t="s">
        <v>26</v>
      </c>
      <c r="BU37" s="130" t="s">
        <v>26</v>
      </c>
      <c r="BV37" s="137" t="s">
        <v>577</v>
      </c>
      <c r="BW37" s="131" t="s">
        <v>25</v>
      </c>
      <c r="BX37" s="138" t="s">
        <v>1061</v>
      </c>
      <c r="BY37" s="131">
        <v>4</v>
      </c>
      <c r="BZ37" s="139">
        <v>44330</v>
      </c>
      <c r="CA37" s="140">
        <v>2557.04</v>
      </c>
      <c r="CB37" s="156"/>
    </row>
    <row r="38" spans="1:80" s="127" customFormat="1" ht="60.75" customHeight="1">
      <c r="A38" s="128">
        <v>35</v>
      </c>
      <c r="B38" s="130">
        <v>5931618</v>
      </c>
      <c r="C38" s="130" t="s">
        <v>465</v>
      </c>
      <c r="D38" s="130">
        <v>201</v>
      </c>
      <c r="E38" s="130">
        <v>1</v>
      </c>
      <c r="F38" s="132" t="s">
        <v>214</v>
      </c>
      <c r="G38" s="157">
        <v>321712</v>
      </c>
      <c r="H38" s="181" t="s">
        <v>265</v>
      </c>
      <c r="I38" s="182">
        <v>39223</v>
      </c>
      <c r="J38" s="182">
        <v>41048</v>
      </c>
      <c r="K38" s="180">
        <v>840</v>
      </c>
      <c r="L38" s="183">
        <v>6927.72</v>
      </c>
      <c r="M38" s="184">
        <v>0.14499999999999999</v>
      </c>
      <c r="N38" s="184">
        <v>0</v>
      </c>
      <c r="O38" s="185" t="s">
        <v>523</v>
      </c>
      <c r="P38" s="185" t="s">
        <v>467</v>
      </c>
      <c r="Q38" s="157" t="s">
        <v>514</v>
      </c>
      <c r="R38" s="157" t="s">
        <v>515</v>
      </c>
      <c r="S38" s="157" t="s">
        <v>26</v>
      </c>
      <c r="T38" s="186">
        <f t="shared" si="0"/>
        <v>199194.22</v>
      </c>
      <c r="U38" s="186">
        <v>134687.96</v>
      </c>
      <c r="V38" s="186">
        <v>64506.26</v>
      </c>
      <c r="W38" s="186">
        <v>0</v>
      </c>
      <c r="X38" s="176">
        <v>0</v>
      </c>
      <c r="Y38" s="179">
        <f t="shared" si="1"/>
        <v>7178.17</v>
      </c>
      <c r="Z38" s="157" t="s">
        <v>25</v>
      </c>
      <c r="AA38" s="157" t="s">
        <v>25</v>
      </c>
      <c r="AB38" s="157"/>
      <c r="AC38" s="157" t="s">
        <v>25</v>
      </c>
      <c r="AD38" s="157" t="s">
        <v>26</v>
      </c>
      <c r="AE38" s="176">
        <v>0</v>
      </c>
      <c r="AF38" s="176">
        <v>0</v>
      </c>
      <c r="AG38" s="176">
        <v>0</v>
      </c>
      <c r="AH38" s="176">
        <v>0</v>
      </c>
      <c r="AI38" s="176">
        <v>0</v>
      </c>
      <c r="AJ38" s="176">
        <v>0</v>
      </c>
      <c r="AK38" s="176">
        <v>0</v>
      </c>
      <c r="AL38" s="176">
        <v>0</v>
      </c>
      <c r="AM38" s="176">
        <v>0</v>
      </c>
      <c r="AN38" s="176">
        <v>0</v>
      </c>
      <c r="AO38" s="176">
        <v>0</v>
      </c>
      <c r="AP38" s="176">
        <v>0</v>
      </c>
      <c r="AQ38" s="176">
        <v>0</v>
      </c>
      <c r="AR38" s="176">
        <v>0</v>
      </c>
      <c r="AS38" s="176">
        <v>0</v>
      </c>
      <c r="AT38" s="177">
        <v>0</v>
      </c>
      <c r="AU38" s="177">
        <v>0</v>
      </c>
      <c r="AV38" s="177">
        <v>0</v>
      </c>
      <c r="AW38" s="158">
        <v>39861</v>
      </c>
      <c r="AX38" s="176">
        <v>919.23</v>
      </c>
      <c r="AY38" s="157">
        <v>4524</v>
      </c>
      <c r="AZ38" s="188">
        <v>3</v>
      </c>
      <c r="BA38" s="158">
        <v>42149</v>
      </c>
      <c r="BB38" s="157" t="s">
        <v>26</v>
      </c>
      <c r="BC38" s="159" t="s">
        <v>26</v>
      </c>
      <c r="BD38" s="157" t="s">
        <v>25</v>
      </c>
      <c r="BE38" s="185" t="s">
        <v>578</v>
      </c>
      <c r="BF38" s="157" t="s">
        <v>470</v>
      </c>
      <c r="BG38" s="185" t="s">
        <v>574</v>
      </c>
      <c r="BH38" s="185" t="s">
        <v>1151</v>
      </c>
      <c r="BI38" s="135">
        <v>34985</v>
      </c>
      <c r="BJ38" s="135">
        <v>34725</v>
      </c>
      <c r="BK38" s="136">
        <v>40452</v>
      </c>
      <c r="BL38" s="136">
        <v>40233</v>
      </c>
      <c r="BM38" s="130" t="s">
        <v>26</v>
      </c>
      <c r="BN38" s="130" t="s">
        <v>26</v>
      </c>
      <c r="BO38" s="130" t="s">
        <v>25</v>
      </c>
      <c r="BP38" s="130" t="s">
        <v>26</v>
      </c>
      <c r="BQ38" s="130" t="s">
        <v>26</v>
      </c>
      <c r="BR38" s="130" t="s">
        <v>26</v>
      </c>
      <c r="BS38" s="130" t="s">
        <v>26</v>
      </c>
      <c r="BT38" s="130" t="s">
        <v>26</v>
      </c>
      <c r="BU38" s="130" t="s">
        <v>26</v>
      </c>
      <c r="BV38" s="137" t="s">
        <v>577</v>
      </c>
      <c r="BW38" s="131" t="s">
        <v>25</v>
      </c>
      <c r="BX38" s="138" t="s">
        <v>1061</v>
      </c>
      <c r="BY38" s="131">
        <v>4</v>
      </c>
      <c r="BZ38" s="139">
        <v>44330</v>
      </c>
      <c r="CA38" s="140">
        <v>1564.77</v>
      </c>
      <c r="CB38" s="156"/>
    </row>
    <row r="39" spans="1:80" s="127" customFormat="1" ht="60.75" customHeight="1">
      <c r="A39" s="128">
        <v>36</v>
      </c>
      <c r="B39" s="130">
        <v>5930325</v>
      </c>
      <c r="C39" s="130" t="s">
        <v>465</v>
      </c>
      <c r="D39" s="130">
        <v>202</v>
      </c>
      <c r="E39" s="130">
        <v>1</v>
      </c>
      <c r="F39" s="132" t="s">
        <v>214</v>
      </c>
      <c r="G39" s="157">
        <v>321712</v>
      </c>
      <c r="H39" s="181" t="s">
        <v>266</v>
      </c>
      <c r="I39" s="182">
        <v>39351</v>
      </c>
      <c r="J39" s="182">
        <v>44830</v>
      </c>
      <c r="K39" s="180">
        <v>840</v>
      </c>
      <c r="L39" s="183">
        <v>21000</v>
      </c>
      <c r="M39" s="184">
        <v>0.155</v>
      </c>
      <c r="N39" s="184">
        <v>0</v>
      </c>
      <c r="O39" s="185" t="s">
        <v>472</v>
      </c>
      <c r="P39" s="185" t="s">
        <v>489</v>
      </c>
      <c r="Q39" s="157" t="s">
        <v>514</v>
      </c>
      <c r="R39" s="157" t="s">
        <v>26</v>
      </c>
      <c r="S39" s="157" t="s">
        <v>26</v>
      </c>
      <c r="T39" s="186">
        <f t="shared" si="0"/>
        <v>1570635.85</v>
      </c>
      <c r="U39" s="186">
        <v>537256.93000000005</v>
      </c>
      <c r="V39" s="186">
        <v>1033378.92</v>
      </c>
      <c r="W39" s="186">
        <v>0</v>
      </c>
      <c r="X39" s="176">
        <v>0</v>
      </c>
      <c r="Y39" s="179">
        <f t="shared" si="1"/>
        <v>56599.49</v>
      </c>
      <c r="Z39" s="157" t="s">
        <v>25</v>
      </c>
      <c r="AA39" s="157" t="s">
        <v>25</v>
      </c>
      <c r="AB39" s="157"/>
      <c r="AC39" s="157" t="s">
        <v>26</v>
      </c>
      <c r="AD39" s="157" t="s">
        <v>26</v>
      </c>
      <c r="AE39" s="176">
        <v>0</v>
      </c>
      <c r="AF39" s="176">
        <v>0</v>
      </c>
      <c r="AG39" s="176">
        <v>0</v>
      </c>
      <c r="AH39" s="176">
        <v>0</v>
      </c>
      <c r="AI39" s="176">
        <v>0</v>
      </c>
      <c r="AJ39" s="176">
        <v>0</v>
      </c>
      <c r="AK39" s="176">
        <v>0</v>
      </c>
      <c r="AL39" s="176">
        <v>0</v>
      </c>
      <c r="AM39" s="176">
        <v>0</v>
      </c>
      <c r="AN39" s="176">
        <v>0</v>
      </c>
      <c r="AO39" s="176">
        <v>0</v>
      </c>
      <c r="AP39" s="176">
        <v>0</v>
      </c>
      <c r="AQ39" s="176">
        <v>0</v>
      </c>
      <c r="AR39" s="176">
        <v>0</v>
      </c>
      <c r="AS39" s="176">
        <v>0</v>
      </c>
      <c r="AT39" s="177">
        <v>0</v>
      </c>
      <c r="AU39" s="177">
        <v>0</v>
      </c>
      <c r="AV39" s="177">
        <v>0</v>
      </c>
      <c r="AW39" s="158">
        <v>39861</v>
      </c>
      <c r="AX39" s="176">
        <v>547.70000000000005</v>
      </c>
      <c r="AY39" s="157">
        <v>4524</v>
      </c>
      <c r="AZ39" s="157">
        <v>4</v>
      </c>
      <c r="BA39" s="158">
        <v>45926</v>
      </c>
      <c r="BB39" s="157" t="s">
        <v>26</v>
      </c>
      <c r="BC39" s="159" t="s">
        <v>26</v>
      </c>
      <c r="BD39" s="157" t="s">
        <v>25</v>
      </c>
      <c r="BE39" s="185" t="s">
        <v>579</v>
      </c>
      <c r="BF39" s="157" t="s">
        <v>476</v>
      </c>
      <c r="BG39" s="185" t="s">
        <v>568</v>
      </c>
      <c r="BH39" s="185" t="s">
        <v>1152</v>
      </c>
      <c r="BI39" s="135">
        <v>130049</v>
      </c>
      <c r="BJ39" s="135">
        <v>205500.96</v>
      </c>
      <c r="BK39" s="136">
        <v>40147</v>
      </c>
      <c r="BL39" s="136">
        <v>39742</v>
      </c>
      <c r="BM39" s="130" t="s">
        <v>26</v>
      </c>
      <c r="BN39" s="130" t="s">
        <v>26</v>
      </c>
      <c r="BO39" s="130" t="s">
        <v>26</v>
      </c>
      <c r="BP39" s="130" t="s">
        <v>26</v>
      </c>
      <c r="BQ39" s="130" t="s">
        <v>26</v>
      </c>
      <c r="BR39" s="130" t="s">
        <v>26</v>
      </c>
      <c r="BS39" s="130" t="s">
        <v>26</v>
      </c>
      <c r="BT39" s="130" t="s">
        <v>26</v>
      </c>
      <c r="BU39" s="130" t="s">
        <v>26</v>
      </c>
      <c r="BV39" s="137" t="s">
        <v>564</v>
      </c>
      <c r="BW39" s="131" t="s">
        <v>25</v>
      </c>
      <c r="BX39" s="138" t="s">
        <v>1061</v>
      </c>
      <c r="BY39" s="131">
        <v>4</v>
      </c>
      <c r="BZ39" s="139">
        <v>44330</v>
      </c>
      <c r="CA39" s="140">
        <v>10976.04</v>
      </c>
      <c r="CB39" s="156"/>
    </row>
    <row r="40" spans="1:80" s="127" customFormat="1" ht="60.75" customHeight="1">
      <c r="A40" s="128">
        <v>37</v>
      </c>
      <c r="B40" s="130">
        <v>5929257</v>
      </c>
      <c r="C40" s="130" t="s">
        <v>465</v>
      </c>
      <c r="D40" s="130">
        <v>202</v>
      </c>
      <c r="E40" s="130">
        <v>1</v>
      </c>
      <c r="F40" s="132" t="s">
        <v>214</v>
      </c>
      <c r="G40" s="157">
        <v>321712</v>
      </c>
      <c r="H40" s="181" t="s">
        <v>267</v>
      </c>
      <c r="I40" s="182">
        <v>39412</v>
      </c>
      <c r="J40" s="182">
        <v>44891</v>
      </c>
      <c r="K40" s="180">
        <v>840</v>
      </c>
      <c r="L40" s="183">
        <v>10122</v>
      </c>
      <c r="M40" s="184">
        <v>0.11</v>
      </c>
      <c r="N40" s="184">
        <v>2E-3</v>
      </c>
      <c r="O40" s="185" t="s">
        <v>472</v>
      </c>
      <c r="P40" s="185" t="s">
        <v>489</v>
      </c>
      <c r="Q40" s="157" t="s">
        <v>514</v>
      </c>
      <c r="R40" s="157" t="s">
        <v>26</v>
      </c>
      <c r="S40" s="157" t="s">
        <v>26</v>
      </c>
      <c r="T40" s="186">
        <f t="shared" si="0"/>
        <v>669288.54</v>
      </c>
      <c r="U40" s="186">
        <v>262379.58</v>
      </c>
      <c r="V40" s="186">
        <v>354317.83</v>
      </c>
      <c r="W40" s="186">
        <v>52591.13</v>
      </c>
      <c r="X40" s="176">
        <v>0</v>
      </c>
      <c r="Y40" s="179">
        <f t="shared" si="1"/>
        <v>24118.51</v>
      </c>
      <c r="Z40" s="157" t="s">
        <v>25</v>
      </c>
      <c r="AA40" s="157" t="s">
        <v>25</v>
      </c>
      <c r="AB40" s="157" t="s">
        <v>25</v>
      </c>
      <c r="AC40" s="157" t="s">
        <v>26</v>
      </c>
      <c r="AD40" s="157" t="s">
        <v>26</v>
      </c>
      <c r="AE40" s="176">
        <v>0</v>
      </c>
      <c r="AF40" s="176">
        <v>0</v>
      </c>
      <c r="AG40" s="176">
        <v>0</v>
      </c>
      <c r="AH40" s="176">
        <v>0</v>
      </c>
      <c r="AI40" s="176">
        <v>0</v>
      </c>
      <c r="AJ40" s="176">
        <v>0</v>
      </c>
      <c r="AK40" s="176">
        <v>0</v>
      </c>
      <c r="AL40" s="176">
        <v>0</v>
      </c>
      <c r="AM40" s="176">
        <v>0</v>
      </c>
      <c r="AN40" s="176">
        <v>0</v>
      </c>
      <c r="AO40" s="176">
        <v>0</v>
      </c>
      <c r="AP40" s="176">
        <v>0</v>
      </c>
      <c r="AQ40" s="176">
        <v>0</v>
      </c>
      <c r="AR40" s="176">
        <v>0</v>
      </c>
      <c r="AS40" s="176">
        <v>0</v>
      </c>
      <c r="AT40" s="177">
        <v>0</v>
      </c>
      <c r="AU40" s="177">
        <v>0</v>
      </c>
      <c r="AV40" s="177">
        <v>0</v>
      </c>
      <c r="AW40" s="158">
        <v>40463</v>
      </c>
      <c r="AX40" s="176">
        <v>200</v>
      </c>
      <c r="AY40" s="157">
        <v>4546</v>
      </c>
      <c r="AZ40" s="157">
        <v>3</v>
      </c>
      <c r="BA40" s="158">
        <v>45987</v>
      </c>
      <c r="BB40" s="157" t="s">
        <v>26</v>
      </c>
      <c r="BC40" s="159" t="s">
        <v>26</v>
      </c>
      <c r="BD40" s="157" t="s">
        <v>25</v>
      </c>
      <c r="BE40" s="185" t="s">
        <v>580</v>
      </c>
      <c r="BF40" s="157" t="s">
        <v>476</v>
      </c>
      <c r="BG40" s="185" t="s">
        <v>563</v>
      </c>
      <c r="BH40" s="185" t="s">
        <v>1153</v>
      </c>
      <c r="BI40" s="135">
        <v>60140.45</v>
      </c>
      <c r="BJ40" s="135">
        <v>60746.8</v>
      </c>
      <c r="BK40" s="136">
        <v>41278</v>
      </c>
      <c r="BL40" s="136">
        <v>41240</v>
      </c>
      <c r="BM40" s="130" t="s">
        <v>26</v>
      </c>
      <c r="BN40" s="130" t="s">
        <v>26</v>
      </c>
      <c r="BO40" s="130" t="s">
        <v>25</v>
      </c>
      <c r="BP40" s="130" t="s">
        <v>26</v>
      </c>
      <c r="BQ40" s="130" t="s">
        <v>26</v>
      </c>
      <c r="BR40" s="130" t="s">
        <v>26</v>
      </c>
      <c r="BS40" s="130" t="s">
        <v>25</v>
      </c>
      <c r="BT40" s="130" t="s">
        <v>26</v>
      </c>
      <c r="BU40" s="130" t="s">
        <v>26</v>
      </c>
      <c r="BV40" s="137" t="s">
        <v>581</v>
      </c>
      <c r="BW40" s="131" t="s">
        <v>25</v>
      </c>
      <c r="BX40" s="138" t="s">
        <v>1061</v>
      </c>
      <c r="BY40" s="131">
        <v>4</v>
      </c>
      <c r="BZ40" s="139">
        <v>44330</v>
      </c>
      <c r="CA40" s="140">
        <v>4606.59</v>
      </c>
      <c r="CB40" s="156"/>
    </row>
    <row r="41" spans="1:80" s="127" customFormat="1" ht="60.75" customHeight="1">
      <c r="A41" s="128">
        <v>38</v>
      </c>
      <c r="B41" s="130">
        <v>5930729</v>
      </c>
      <c r="C41" s="130" t="s">
        <v>465</v>
      </c>
      <c r="D41" s="130">
        <v>202</v>
      </c>
      <c r="E41" s="130">
        <v>1</v>
      </c>
      <c r="F41" s="132" t="s">
        <v>214</v>
      </c>
      <c r="G41" s="157">
        <v>321712</v>
      </c>
      <c r="H41" s="181" t="s">
        <v>268</v>
      </c>
      <c r="I41" s="182">
        <v>39574</v>
      </c>
      <c r="J41" s="182">
        <v>46879</v>
      </c>
      <c r="K41" s="180">
        <v>980</v>
      </c>
      <c r="L41" s="183">
        <v>808000</v>
      </c>
      <c r="M41" s="184">
        <v>0.19</v>
      </c>
      <c r="N41" s="184">
        <v>0</v>
      </c>
      <c r="O41" s="185" t="s">
        <v>472</v>
      </c>
      <c r="P41" s="185" t="s">
        <v>547</v>
      </c>
      <c r="Q41" s="157" t="s">
        <v>514</v>
      </c>
      <c r="R41" s="157" t="s">
        <v>515</v>
      </c>
      <c r="S41" s="157" t="s">
        <v>26</v>
      </c>
      <c r="T41" s="186">
        <f t="shared" si="0"/>
        <v>2577691.11</v>
      </c>
      <c r="U41" s="186">
        <v>784433.31</v>
      </c>
      <c r="V41" s="186">
        <v>1793257.8</v>
      </c>
      <c r="W41" s="186">
        <v>0</v>
      </c>
      <c r="X41" s="176">
        <v>0</v>
      </c>
      <c r="Y41" s="179">
        <f t="shared" si="1"/>
        <v>2577691.11</v>
      </c>
      <c r="Z41" s="157" t="s">
        <v>25</v>
      </c>
      <c r="AA41" s="157" t="s">
        <v>25</v>
      </c>
      <c r="AB41" s="157" t="s">
        <v>25</v>
      </c>
      <c r="AC41" s="157"/>
      <c r="AD41" s="157" t="s">
        <v>26</v>
      </c>
      <c r="AE41" s="176">
        <v>0</v>
      </c>
      <c r="AF41" s="176">
        <v>0</v>
      </c>
      <c r="AG41" s="176">
        <v>0</v>
      </c>
      <c r="AH41" s="176">
        <v>0</v>
      </c>
      <c r="AI41" s="176">
        <v>0</v>
      </c>
      <c r="AJ41" s="176">
        <v>0</v>
      </c>
      <c r="AK41" s="176">
        <v>0</v>
      </c>
      <c r="AL41" s="176">
        <v>0</v>
      </c>
      <c r="AM41" s="176">
        <v>0</v>
      </c>
      <c r="AN41" s="176">
        <v>0</v>
      </c>
      <c r="AO41" s="176">
        <v>0</v>
      </c>
      <c r="AP41" s="176">
        <v>0</v>
      </c>
      <c r="AQ41" s="176">
        <v>0</v>
      </c>
      <c r="AR41" s="176">
        <v>0</v>
      </c>
      <c r="AS41" s="176">
        <v>0</v>
      </c>
      <c r="AT41" s="177">
        <v>0</v>
      </c>
      <c r="AU41" s="177">
        <v>0</v>
      </c>
      <c r="AV41" s="177">
        <v>0</v>
      </c>
      <c r="AW41" s="158">
        <v>40455</v>
      </c>
      <c r="AX41" s="176">
        <v>7500</v>
      </c>
      <c r="AY41" s="157">
        <v>4369</v>
      </c>
      <c r="AZ41" s="157">
        <v>3</v>
      </c>
      <c r="BA41" s="158">
        <v>47974</v>
      </c>
      <c r="BB41" s="157" t="s">
        <v>26</v>
      </c>
      <c r="BC41" s="159" t="s">
        <v>26</v>
      </c>
      <c r="BD41" s="157" t="s">
        <v>25</v>
      </c>
      <c r="BE41" s="185" t="s">
        <v>582</v>
      </c>
      <c r="BF41" s="157" t="s">
        <v>476</v>
      </c>
      <c r="BG41" s="185" t="s">
        <v>583</v>
      </c>
      <c r="BH41" s="185" t="s">
        <v>1154</v>
      </c>
      <c r="BI41" s="135">
        <v>1010000</v>
      </c>
      <c r="BJ41" s="135">
        <v>647433</v>
      </c>
      <c r="BK41" s="136">
        <v>41324</v>
      </c>
      <c r="BL41" s="136">
        <v>41087</v>
      </c>
      <c r="BM41" s="130" t="s">
        <v>26</v>
      </c>
      <c r="BN41" s="130" t="s">
        <v>26</v>
      </c>
      <c r="BO41" s="130" t="s">
        <v>25</v>
      </c>
      <c r="BP41" s="130" t="s">
        <v>26</v>
      </c>
      <c r="BQ41" s="130" t="s">
        <v>26</v>
      </c>
      <c r="BR41" s="130" t="s">
        <v>26</v>
      </c>
      <c r="BS41" s="130" t="s">
        <v>26</v>
      </c>
      <c r="BT41" s="130" t="s">
        <v>25</v>
      </c>
      <c r="BU41" s="130" t="s">
        <v>26</v>
      </c>
      <c r="BV41" s="137" t="s">
        <v>584</v>
      </c>
      <c r="BW41" s="131" t="s">
        <v>25</v>
      </c>
      <c r="BX41" s="138" t="s">
        <v>1061</v>
      </c>
      <c r="BY41" s="131">
        <v>4</v>
      </c>
      <c r="BZ41" s="139">
        <v>44330</v>
      </c>
      <c r="CA41" s="140">
        <v>18436.12</v>
      </c>
      <c r="CB41" s="156"/>
    </row>
    <row r="42" spans="1:80" s="127" customFormat="1" ht="60.75" customHeight="1">
      <c r="A42" s="128">
        <v>39</v>
      </c>
      <c r="B42" s="130">
        <v>5930938</v>
      </c>
      <c r="C42" s="130" t="s">
        <v>465</v>
      </c>
      <c r="D42" s="130">
        <v>202</v>
      </c>
      <c r="E42" s="130">
        <v>1</v>
      </c>
      <c r="F42" s="132" t="s">
        <v>214</v>
      </c>
      <c r="G42" s="157">
        <v>321712</v>
      </c>
      <c r="H42" s="181" t="s">
        <v>269</v>
      </c>
      <c r="I42" s="182">
        <v>39022</v>
      </c>
      <c r="J42" s="182">
        <v>40116</v>
      </c>
      <c r="K42" s="180">
        <v>840</v>
      </c>
      <c r="L42" s="183">
        <v>90000</v>
      </c>
      <c r="M42" s="184">
        <v>0.15</v>
      </c>
      <c r="N42" s="184">
        <v>0</v>
      </c>
      <c r="O42" s="185" t="s">
        <v>523</v>
      </c>
      <c r="P42" s="185" t="s">
        <v>479</v>
      </c>
      <c r="Q42" s="157" t="s">
        <v>514</v>
      </c>
      <c r="R42" s="157" t="s">
        <v>515</v>
      </c>
      <c r="S42" s="157" t="s">
        <v>26</v>
      </c>
      <c r="T42" s="186">
        <f t="shared" si="0"/>
        <v>2612054.7799999998</v>
      </c>
      <c r="U42" s="186">
        <v>2275500</v>
      </c>
      <c r="V42" s="186">
        <v>336554.78</v>
      </c>
      <c r="W42" s="186">
        <v>0</v>
      </c>
      <c r="X42" s="176">
        <v>0</v>
      </c>
      <c r="Y42" s="179">
        <f t="shared" si="1"/>
        <v>94128.1</v>
      </c>
      <c r="Z42" s="157" t="s">
        <v>25</v>
      </c>
      <c r="AA42" s="157" t="s">
        <v>26</v>
      </c>
      <c r="AB42" s="157"/>
      <c r="AC42" s="157" t="s">
        <v>26</v>
      </c>
      <c r="AD42" s="157" t="s">
        <v>26</v>
      </c>
      <c r="AE42" s="176">
        <v>0</v>
      </c>
      <c r="AF42" s="176">
        <v>0</v>
      </c>
      <c r="AG42" s="176">
        <v>0</v>
      </c>
      <c r="AH42" s="176">
        <v>0</v>
      </c>
      <c r="AI42" s="176">
        <v>0</v>
      </c>
      <c r="AJ42" s="176">
        <v>0</v>
      </c>
      <c r="AK42" s="176">
        <v>0</v>
      </c>
      <c r="AL42" s="176">
        <v>0</v>
      </c>
      <c r="AM42" s="176">
        <v>0</v>
      </c>
      <c r="AN42" s="176">
        <v>0</v>
      </c>
      <c r="AO42" s="176">
        <v>0</v>
      </c>
      <c r="AP42" s="176">
        <v>0</v>
      </c>
      <c r="AQ42" s="176">
        <v>0</v>
      </c>
      <c r="AR42" s="176">
        <v>0</v>
      </c>
      <c r="AS42" s="176">
        <v>0</v>
      </c>
      <c r="AT42" s="177">
        <v>0</v>
      </c>
      <c r="AU42" s="177">
        <v>0</v>
      </c>
      <c r="AV42" s="177">
        <v>0</v>
      </c>
      <c r="AW42" s="158">
        <v>39916</v>
      </c>
      <c r="AX42" s="176">
        <v>385</v>
      </c>
      <c r="AY42" s="157">
        <v>4524</v>
      </c>
      <c r="AZ42" s="157">
        <v>4</v>
      </c>
      <c r="BA42" s="158">
        <v>42675</v>
      </c>
      <c r="BB42" s="157" t="s">
        <v>26</v>
      </c>
      <c r="BC42" s="159" t="s">
        <v>26</v>
      </c>
      <c r="BD42" s="157" t="s">
        <v>25</v>
      </c>
      <c r="BE42" s="185" t="s">
        <v>585</v>
      </c>
      <c r="BF42" s="157" t="s">
        <v>476</v>
      </c>
      <c r="BG42" s="185" t="s">
        <v>568</v>
      </c>
      <c r="BH42" s="185" t="s">
        <v>1155</v>
      </c>
      <c r="BI42" s="135">
        <v>338350</v>
      </c>
      <c r="BJ42" s="135">
        <v>583178.4</v>
      </c>
      <c r="BK42" s="136">
        <v>40179</v>
      </c>
      <c r="BL42" s="136">
        <v>40710</v>
      </c>
      <c r="BM42" s="130" t="s">
        <v>26</v>
      </c>
      <c r="BN42" s="130" t="s">
        <v>26</v>
      </c>
      <c r="BO42" s="130" t="s">
        <v>26</v>
      </c>
      <c r="BP42" s="130" t="s">
        <v>26</v>
      </c>
      <c r="BQ42" s="130" t="s">
        <v>26</v>
      </c>
      <c r="BR42" s="130" t="s">
        <v>26</v>
      </c>
      <c r="BS42" s="130" t="s">
        <v>26</v>
      </c>
      <c r="BT42" s="130" t="s">
        <v>26</v>
      </c>
      <c r="BU42" s="130" t="s">
        <v>26</v>
      </c>
      <c r="BV42" s="137" t="s">
        <v>586</v>
      </c>
      <c r="BW42" s="131" t="s">
        <v>25</v>
      </c>
      <c r="BX42" s="138" t="s">
        <v>1061</v>
      </c>
      <c r="BY42" s="131">
        <v>4</v>
      </c>
      <c r="BZ42" s="139">
        <v>44330</v>
      </c>
      <c r="CA42" s="140">
        <v>20519</v>
      </c>
      <c r="CB42" s="156"/>
    </row>
    <row r="43" spans="1:80" s="127" customFormat="1" ht="60.75" customHeight="1">
      <c r="A43" s="128">
        <v>40</v>
      </c>
      <c r="B43" s="130">
        <v>5930770</v>
      </c>
      <c r="C43" s="130" t="s">
        <v>465</v>
      </c>
      <c r="D43" s="130">
        <v>202</v>
      </c>
      <c r="E43" s="130">
        <v>2</v>
      </c>
      <c r="F43" s="132" t="s">
        <v>214</v>
      </c>
      <c r="G43" s="157">
        <v>321712</v>
      </c>
      <c r="H43" s="181" t="s">
        <v>270</v>
      </c>
      <c r="I43" s="182">
        <v>39175</v>
      </c>
      <c r="J43" s="182">
        <v>42827</v>
      </c>
      <c r="K43" s="180">
        <v>840</v>
      </c>
      <c r="L43" s="183">
        <v>20000</v>
      </c>
      <c r="M43" s="184">
        <v>0.15</v>
      </c>
      <c r="N43" s="184">
        <v>0</v>
      </c>
      <c r="O43" s="185" t="s">
        <v>472</v>
      </c>
      <c r="P43" s="185" t="s">
        <v>479</v>
      </c>
      <c r="Q43" s="157" t="s">
        <v>514</v>
      </c>
      <c r="R43" s="157" t="s">
        <v>515</v>
      </c>
      <c r="S43" s="157" t="s">
        <v>26</v>
      </c>
      <c r="T43" s="186">
        <f t="shared" si="0"/>
        <v>413862.12</v>
      </c>
      <c r="U43" s="186">
        <v>400819.06</v>
      </c>
      <c r="V43" s="186">
        <v>13043.06</v>
      </c>
      <c r="W43" s="186">
        <v>0</v>
      </c>
      <c r="X43" s="176">
        <v>0</v>
      </c>
      <c r="Y43" s="179">
        <f t="shared" si="1"/>
        <v>14913.95</v>
      </c>
      <c r="Z43" s="157" t="s">
        <v>25</v>
      </c>
      <c r="AA43" s="157" t="s">
        <v>25</v>
      </c>
      <c r="AB43" s="157"/>
      <c r="AC43" s="157" t="s">
        <v>26</v>
      </c>
      <c r="AD43" s="157" t="s">
        <v>26</v>
      </c>
      <c r="AE43" s="176">
        <v>0</v>
      </c>
      <c r="AF43" s="176">
        <v>0</v>
      </c>
      <c r="AG43" s="176">
        <v>0</v>
      </c>
      <c r="AH43" s="176">
        <v>0</v>
      </c>
      <c r="AI43" s="176">
        <v>0</v>
      </c>
      <c r="AJ43" s="176">
        <v>0</v>
      </c>
      <c r="AK43" s="176">
        <v>0</v>
      </c>
      <c r="AL43" s="176">
        <v>0</v>
      </c>
      <c r="AM43" s="176">
        <v>0</v>
      </c>
      <c r="AN43" s="176">
        <v>0</v>
      </c>
      <c r="AO43" s="176">
        <v>0</v>
      </c>
      <c r="AP43" s="176">
        <v>0</v>
      </c>
      <c r="AQ43" s="176">
        <v>0</v>
      </c>
      <c r="AR43" s="176">
        <v>0</v>
      </c>
      <c r="AS43" s="176">
        <v>0</v>
      </c>
      <c r="AT43" s="177">
        <v>0</v>
      </c>
      <c r="AU43" s="177">
        <v>0</v>
      </c>
      <c r="AV43" s="177">
        <v>0</v>
      </c>
      <c r="AW43" s="158">
        <v>40134</v>
      </c>
      <c r="AX43" s="176">
        <v>5639.67</v>
      </c>
      <c r="AY43" s="157">
        <v>4159</v>
      </c>
      <c r="AZ43" s="157">
        <v>1</v>
      </c>
      <c r="BA43" s="158">
        <v>43923</v>
      </c>
      <c r="BB43" s="157" t="s">
        <v>26</v>
      </c>
      <c r="BC43" s="159" t="s">
        <v>26</v>
      </c>
      <c r="BD43" s="157" t="s">
        <v>25</v>
      </c>
      <c r="BE43" s="185" t="s">
        <v>587</v>
      </c>
      <c r="BF43" s="157" t="s">
        <v>476</v>
      </c>
      <c r="BG43" s="185" t="s">
        <v>568</v>
      </c>
      <c r="BH43" s="185" t="s">
        <v>1156</v>
      </c>
      <c r="BI43" s="135">
        <v>277750</v>
      </c>
      <c r="BJ43" s="135">
        <v>174247.4</v>
      </c>
      <c r="BK43" s="136">
        <v>41298</v>
      </c>
      <c r="BL43" s="136">
        <v>41235</v>
      </c>
      <c r="BM43" s="130" t="s">
        <v>26</v>
      </c>
      <c r="BN43" s="130" t="s">
        <v>26</v>
      </c>
      <c r="BO43" s="130" t="s">
        <v>26</v>
      </c>
      <c r="BP43" s="130" t="s">
        <v>25</v>
      </c>
      <c r="BQ43" s="130" t="s">
        <v>26</v>
      </c>
      <c r="BR43" s="130" t="s">
        <v>26</v>
      </c>
      <c r="BS43" s="130" t="s">
        <v>26</v>
      </c>
      <c r="BT43" s="130" t="s">
        <v>26</v>
      </c>
      <c r="BU43" s="130" t="s">
        <v>26</v>
      </c>
      <c r="BV43" s="137" t="s">
        <v>588</v>
      </c>
      <c r="BW43" s="131" t="s">
        <v>25</v>
      </c>
      <c r="BX43" s="138" t="s">
        <v>1061</v>
      </c>
      <c r="BY43" s="131">
        <v>4</v>
      </c>
      <c r="BZ43" s="139">
        <v>44330</v>
      </c>
      <c r="CA43" s="140">
        <v>3251.09</v>
      </c>
      <c r="CB43" s="156"/>
    </row>
    <row r="44" spans="1:80" s="127" customFormat="1" ht="60.75" customHeight="1">
      <c r="A44" s="128">
        <v>41</v>
      </c>
      <c r="B44" s="130">
        <v>5931143</v>
      </c>
      <c r="C44" s="130" t="s">
        <v>465</v>
      </c>
      <c r="D44" s="130">
        <v>202</v>
      </c>
      <c r="E44" s="130">
        <v>1</v>
      </c>
      <c r="F44" s="132" t="s">
        <v>214</v>
      </c>
      <c r="G44" s="157">
        <v>321712</v>
      </c>
      <c r="H44" s="181" t="s">
        <v>271</v>
      </c>
      <c r="I44" s="182">
        <v>39580</v>
      </c>
      <c r="J44" s="182">
        <v>43232</v>
      </c>
      <c r="K44" s="180">
        <v>980</v>
      </c>
      <c r="L44" s="183">
        <v>264000</v>
      </c>
      <c r="M44" s="184">
        <v>0.19</v>
      </c>
      <c r="N44" s="184">
        <v>0</v>
      </c>
      <c r="O44" s="185" t="s">
        <v>472</v>
      </c>
      <c r="P44" s="185" t="s">
        <v>479</v>
      </c>
      <c r="Q44" s="157" t="s">
        <v>514</v>
      </c>
      <c r="R44" s="157" t="s">
        <v>515</v>
      </c>
      <c r="S44" s="157" t="s">
        <v>26</v>
      </c>
      <c r="T44" s="186">
        <f t="shared" si="0"/>
        <v>299260.71000000002</v>
      </c>
      <c r="U44" s="186">
        <v>264000</v>
      </c>
      <c r="V44" s="186">
        <v>35260.71</v>
      </c>
      <c r="W44" s="186">
        <v>0</v>
      </c>
      <c r="X44" s="176">
        <v>0</v>
      </c>
      <c r="Y44" s="179">
        <f t="shared" si="1"/>
        <v>299260.71000000002</v>
      </c>
      <c r="Z44" s="157" t="s">
        <v>25</v>
      </c>
      <c r="AA44" s="157" t="s">
        <v>26</v>
      </c>
      <c r="AB44" s="157" t="s">
        <v>25</v>
      </c>
      <c r="AC44" s="157" t="s">
        <v>25</v>
      </c>
      <c r="AD44" s="157" t="s">
        <v>26</v>
      </c>
      <c r="AE44" s="176">
        <v>0</v>
      </c>
      <c r="AF44" s="176">
        <v>0</v>
      </c>
      <c r="AG44" s="176">
        <v>0</v>
      </c>
      <c r="AH44" s="176">
        <v>0</v>
      </c>
      <c r="AI44" s="176">
        <v>0</v>
      </c>
      <c r="AJ44" s="176">
        <v>0</v>
      </c>
      <c r="AK44" s="176">
        <v>0</v>
      </c>
      <c r="AL44" s="176">
        <v>0</v>
      </c>
      <c r="AM44" s="176">
        <v>0</v>
      </c>
      <c r="AN44" s="176">
        <v>0</v>
      </c>
      <c r="AO44" s="176">
        <v>0</v>
      </c>
      <c r="AP44" s="176">
        <v>0</v>
      </c>
      <c r="AQ44" s="176">
        <v>0</v>
      </c>
      <c r="AR44" s="176">
        <v>0</v>
      </c>
      <c r="AS44" s="176">
        <v>0</v>
      </c>
      <c r="AT44" s="177">
        <v>0</v>
      </c>
      <c r="AU44" s="177">
        <v>0</v>
      </c>
      <c r="AV44" s="177">
        <v>0</v>
      </c>
      <c r="AW44" s="158">
        <v>39682</v>
      </c>
      <c r="AX44" s="176">
        <v>11100.99</v>
      </c>
      <c r="AY44" s="157">
        <v>4630</v>
      </c>
      <c r="AZ44" s="157">
        <v>3</v>
      </c>
      <c r="BA44" s="158">
        <v>44328</v>
      </c>
      <c r="BB44" s="157" t="s">
        <v>26</v>
      </c>
      <c r="BC44" s="159" t="s">
        <v>26</v>
      </c>
      <c r="BD44" s="157" t="s">
        <v>25</v>
      </c>
      <c r="BE44" s="185" t="s">
        <v>589</v>
      </c>
      <c r="BF44" s="157" t="s">
        <v>476</v>
      </c>
      <c r="BG44" s="185" t="s">
        <v>590</v>
      </c>
      <c r="BH44" s="185" t="s">
        <v>1157</v>
      </c>
      <c r="BI44" s="135">
        <v>440280</v>
      </c>
      <c r="BJ44" s="135">
        <v>440280</v>
      </c>
      <c r="BK44" s="136">
        <v>40147</v>
      </c>
      <c r="BL44" s="136">
        <v>40155</v>
      </c>
      <c r="BM44" s="130" t="s">
        <v>26</v>
      </c>
      <c r="BN44" s="130" t="s">
        <v>26</v>
      </c>
      <c r="BO44" s="130" t="s">
        <v>25</v>
      </c>
      <c r="BP44" s="130" t="s">
        <v>26</v>
      </c>
      <c r="BQ44" s="130" t="s">
        <v>26</v>
      </c>
      <c r="BR44" s="130" t="s">
        <v>26</v>
      </c>
      <c r="BS44" s="130" t="s">
        <v>26</v>
      </c>
      <c r="BT44" s="130" t="s">
        <v>26</v>
      </c>
      <c r="BU44" s="130" t="s">
        <v>26</v>
      </c>
      <c r="BV44" s="137" t="s">
        <v>591</v>
      </c>
      <c r="BW44" s="131" t="s">
        <v>25</v>
      </c>
      <c r="BX44" s="138" t="s">
        <v>1061</v>
      </c>
      <c r="BY44" s="131">
        <v>4</v>
      </c>
      <c r="BZ44" s="139">
        <v>44330</v>
      </c>
      <c r="CA44" s="140">
        <v>2394.09</v>
      </c>
      <c r="CB44" s="156"/>
    </row>
    <row r="45" spans="1:80" s="127" customFormat="1" ht="60.75" customHeight="1">
      <c r="A45" s="128">
        <v>42</v>
      </c>
      <c r="B45" s="130">
        <v>5864797</v>
      </c>
      <c r="C45" s="130" t="s">
        <v>465</v>
      </c>
      <c r="D45" s="130">
        <v>202</v>
      </c>
      <c r="E45" s="130">
        <v>1</v>
      </c>
      <c r="F45" s="132" t="s">
        <v>214</v>
      </c>
      <c r="G45" s="157">
        <v>321712</v>
      </c>
      <c r="H45" s="181" t="s">
        <v>272</v>
      </c>
      <c r="I45" s="182">
        <v>39002</v>
      </c>
      <c r="J45" s="182">
        <v>42654</v>
      </c>
      <c r="K45" s="180">
        <v>840</v>
      </c>
      <c r="L45" s="183">
        <v>198000</v>
      </c>
      <c r="M45" s="184">
        <v>0.15</v>
      </c>
      <c r="N45" s="184">
        <v>0</v>
      </c>
      <c r="O45" s="185" t="s">
        <v>472</v>
      </c>
      <c r="P45" s="185" t="s">
        <v>548</v>
      </c>
      <c r="Q45" s="157" t="s">
        <v>514</v>
      </c>
      <c r="R45" s="157" t="s">
        <v>515</v>
      </c>
      <c r="S45" s="157" t="s">
        <v>26</v>
      </c>
      <c r="T45" s="186">
        <f t="shared" si="0"/>
        <v>5472788.96</v>
      </c>
      <c r="U45" s="186">
        <v>4853475</v>
      </c>
      <c r="V45" s="186">
        <v>619313.96</v>
      </c>
      <c r="W45" s="186">
        <v>0</v>
      </c>
      <c r="X45" s="176">
        <v>0</v>
      </c>
      <c r="Y45" s="179">
        <f t="shared" si="1"/>
        <v>197217.62</v>
      </c>
      <c r="Z45" s="157" t="s">
        <v>25</v>
      </c>
      <c r="AA45" s="157" t="s">
        <v>26</v>
      </c>
      <c r="AB45" s="157"/>
      <c r="AC45" s="157"/>
      <c r="AD45" s="157" t="s">
        <v>26</v>
      </c>
      <c r="AE45" s="176">
        <v>0</v>
      </c>
      <c r="AF45" s="176">
        <v>0</v>
      </c>
      <c r="AG45" s="176">
        <v>0</v>
      </c>
      <c r="AH45" s="176">
        <v>0</v>
      </c>
      <c r="AI45" s="176">
        <v>0</v>
      </c>
      <c r="AJ45" s="176">
        <v>0</v>
      </c>
      <c r="AK45" s="176">
        <v>0</v>
      </c>
      <c r="AL45" s="176">
        <v>0</v>
      </c>
      <c r="AM45" s="176">
        <v>0</v>
      </c>
      <c r="AN45" s="176">
        <v>0</v>
      </c>
      <c r="AO45" s="176">
        <v>0</v>
      </c>
      <c r="AP45" s="176">
        <v>0</v>
      </c>
      <c r="AQ45" s="176">
        <v>0</v>
      </c>
      <c r="AR45" s="176">
        <v>0</v>
      </c>
      <c r="AS45" s="176">
        <v>0</v>
      </c>
      <c r="AT45" s="177">
        <v>0</v>
      </c>
      <c r="AU45" s="177">
        <v>0</v>
      </c>
      <c r="AV45" s="177">
        <v>0</v>
      </c>
      <c r="AW45" s="158">
        <v>39445</v>
      </c>
      <c r="AX45" s="176">
        <v>19522.64</v>
      </c>
      <c r="AY45" s="157">
        <v>4859</v>
      </c>
      <c r="AZ45" s="157">
        <v>3</v>
      </c>
      <c r="BA45" s="158">
        <v>43749</v>
      </c>
      <c r="BB45" s="157" t="s">
        <v>26</v>
      </c>
      <c r="BC45" s="159" t="s">
        <v>26</v>
      </c>
      <c r="BD45" s="157" t="s">
        <v>25</v>
      </c>
      <c r="BE45" s="185" t="s">
        <v>592</v>
      </c>
      <c r="BF45" s="157" t="s">
        <v>476</v>
      </c>
      <c r="BG45" s="185" t="s">
        <v>593</v>
      </c>
      <c r="BH45" s="185" t="s">
        <v>1158</v>
      </c>
      <c r="BI45" s="135">
        <v>1737200</v>
      </c>
      <c r="BJ45" s="135">
        <v>2849821.59</v>
      </c>
      <c r="BK45" s="136">
        <v>40179</v>
      </c>
      <c r="BL45" s="136">
        <v>40155</v>
      </c>
      <c r="BM45" s="130" t="s">
        <v>26</v>
      </c>
      <c r="BN45" s="130" t="s">
        <v>26</v>
      </c>
      <c r="BO45" s="130" t="s">
        <v>26</v>
      </c>
      <c r="BP45" s="130" t="s">
        <v>26</v>
      </c>
      <c r="BQ45" s="130" t="s">
        <v>26</v>
      </c>
      <c r="BR45" s="130" t="s">
        <v>26</v>
      </c>
      <c r="BS45" s="130" t="s">
        <v>26</v>
      </c>
      <c r="BT45" s="130" t="s">
        <v>26</v>
      </c>
      <c r="BU45" s="130" t="s">
        <v>26</v>
      </c>
      <c r="BV45" s="137" t="s">
        <v>594</v>
      </c>
      <c r="BW45" s="131" t="s">
        <v>25</v>
      </c>
      <c r="BX45" s="138" t="s">
        <v>1061</v>
      </c>
      <c r="BY45" s="131">
        <v>4</v>
      </c>
      <c r="BZ45" s="139">
        <v>44330</v>
      </c>
      <c r="CA45" s="140">
        <v>41283.769999999997</v>
      </c>
      <c r="CB45" s="156"/>
    </row>
    <row r="46" spans="1:80" s="127" customFormat="1" ht="60.75" customHeight="1">
      <c r="A46" s="128">
        <v>43</v>
      </c>
      <c r="B46" s="130">
        <v>5780995</v>
      </c>
      <c r="C46" s="130" t="s">
        <v>465</v>
      </c>
      <c r="D46" s="130">
        <v>202</v>
      </c>
      <c r="E46" s="130">
        <v>1</v>
      </c>
      <c r="F46" s="132" t="s">
        <v>214</v>
      </c>
      <c r="G46" s="157">
        <v>321712</v>
      </c>
      <c r="H46" s="181" t="s">
        <v>273</v>
      </c>
      <c r="I46" s="182">
        <v>39426</v>
      </c>
      <c r="J46" s="182">
        <v>43079</v>
      </c>
      <c r="K46" s="180">
        <v>840</v>
      </c>
      <c r="L46" s="183">
        <v>40000</v>
      </c>
      <c r="M46" s="184">
        <v>0.15</v>
      </c>
      <c r="N46" s="184">
        <v>0</v>
      </c>
      <c r="O46" s="185" t="s">
        <v>472</v>
      </c>
      <c r="P46" s="185" t="s">
        <v>479</v>
      </c>
      <c r="Q46" s="157" t="s">
        <v>514</v>
      </c>
      <c r="R46" s="157" t="s">
        <v>515</v>
      </c>
      <c r="S46" s="157" t="s">
        <v>26</v>
      </c>
      <c r="T46" s="186">
        <f t="shared" si="0"/>
        <v>2411074.85</v>
      </c>
      <c r="U46" s="186">
        <v>1017500.93</v>
      </c>
      <c r="V46" s="186">
        <v>1393573.92</v>
      </c>
      <c r="W46" s="186">
        <v>0</v>
      </c>
      <c r="X46" s="176">
        <v>0</v>
      </c>
      <c r="Y46" s="179">
        <f t="shared" si="1"/>
        <v>86885.58</v>
      </c>
      <c r="Z46" s="157" t="s">
        <v>25</v>
      </c>
      <c r="AA46" s="157" t="s">
        <v>25</v>
      </c>
      <c r="AB46" s="157" t="s">
        <v>25</v>
      </c>
      <c r="AC46" s="157" t="s">
        <v>26</v>
      </c>
      <c r="AD46" s="157" t="s">
        <v>26</v>
      </c>
      <c r="AE46" s="176">
        <v>0</v>
      </c>
      <c r="AF46" s="176">
        <v>0</v>
      </c>
      <c r="AG46" s="176">
        <v>0</v>
      </c>
      <c r="AH46" s="176">
        <v>0</v>
      </c>
      <c r="AI46" s="176">
        <v>0</v>
      </c>
      <c r="AJ46" s="176">
        <v>0</v>
      </c>
      <c r="AK46" s="176">
        <v>0</v>
      </c>
      <c r="AL46" s="176">
        <v>0</v>
      </c>
      <c r="AM46" s="176">
        <v>0</v>
      </c>
      <c r="AN46" s="176">
        <v>0</v>
      </c>
      <c r="AO46" s="176">
        <v>0</v>
      </c>
      <c r="AP46" s="176">
        <v>0</v>
      </c>
      <c r="AQ46" s="176">
        <v>0</v>
      </c>
      <c r="AR46" s="176">
        <v>0</v>
      </c>
      <c r="AS46" s="176">
        <v>0</v>
      </c>
      <c r="AT46" s="177">
        <v>0</v>
      </c>
      <c r="AU46" s="177">
        <v>0</v>
      </c>
      <c r="AV46" s="177">
        <v>0</v>
      </c>
      <c r="AW46" s="158">
        <v>39916</v>
      </c>
      <c r="AX46" s="176">
        <v>883.96</v>
      </c>
      <c r="AY46" s="157">
        <v>4544</v>
      </c>
      <c r="AZ46" s="157">
        <v>2</v>
      </c>
      <c r="BA46" s="158">
        <v>44175</v>
      </c>
      <c r="BB46" s="157" t="s">
        <v>26</v>
      </c>
      <c r="BC46" s="159" t="s">
        <v>26</v>
      </c>
      <c r="BD46" s="157" t="s">
        <v>25</v>
      </c>
      <c r="BE46" s="185" t="s">
        <v>595</v>
      </c>
      <c r="BF46" s="157" t="s">
        <v>476</v>
      </c>
      <c r="BG46" s="185" t="s">
        <v>596</v>
      </c>
      <c r="BH46" s="185" t="s">
        <v>1159</v>
      </c>
      <c r="BI46" s="135">
        <v>278431.75</v>
      </c>
      <c r="BJ46" s="135">
        <v>439977.3</v>
      </c>
      <c r="BK46" s="136">
        <v>40147</v>
      </c>
      <c r="BL46" s="136">
        <v>39426</v>
      </c>
      <c r="BM46" s="130" t="s">
        <v>26</v>
      </c>
      <c r="BN46" s="130" t="s">
        <v>26</v>
      </c>
      <c r="BO46" s="130" t="s">
        <v>26</v>
      </c>
      <c r="BP46" s="130" t="s">
        <v>26</v>
      </c>
      <c r="BQ46" s="171" t="s">
        <v>26</v>
      </c>
      <c r="BR46" s="171" t="s">
        <v>26</v>
      </c>
      <c r="BS46" s="130" t="s">
        <v>25</v>
      </c>
      <c r="BT46" s="130" t="s">
        <v>25</v>
      </c>
      <c r="BU46" s="130" t="s">
        <v>26</v>
      </c>
      <c r="BV46" s="137" t="s">
        <v>597</v>
      </c>
      <c r="BW46" s="131" t="s">
        <v>25</v>
      </c>
      <c r="BX46" s="138" t="s">
        <v>1061</v>
      </c>
      <c r="BY46" s="131">
        <v>4</v>
      </c>
      <c r="BZ46" s="139">
        <v>44330</v>
      </c>
      <c r="CA46" s="140">
        <v>18940.2</v>
      </c>
      <c r="CB46" s="156"/>
    </row>
    <row r="47" spans="1:80" s="127" customFormat="1" ht="60.75" customHeight="1">
      <c r="A47" s="128">
        <v>44</v>
      </c>
      <c r="B47" s="130">
        <v>5931128</v>
      </c>
      <c r="C47" s="130" t="s">
        <v>465</v>
      </c>
      <c r="D47" s="130">
        <v>202</v>
      </c>
      <c r="E47" s="130">
        <v>1</v>
      </c>
      <c r="F47" s="132" t="s">
        <v>214</v>
      </c>
      <c r="G47" s="157">
        <v>321712</v>
      </c>
      <c r="H47" s="181" t="s">
        <v>274</v>
      </c>
      <c r="I47" s="182">
        <v>38931</v>
      </c>
      <c r="J47" s="182">
        <v>40757</v>
      </c>
      <c r="K47" s="180">
        <v>840</v>
      </c>
      <c r="L47" s="183">
        <v>100000</v>
      </c>
      <c r="M47" s="184">
        <v>0.16</v>
      </c>
      <c r="N47" s="184">
        <v>0</v>
      </c>
      <c r="O47" s="185" t="s">
        <v>472</v>
      </c>
      <c r="P47" s="185" t="s">
        <v>489</v>
      </c>
      <c r="Q47" s="157" t="s">
        <v>514</v>
      </c>
      <c r="R47" s="157" t="s">
        <v>515</v>
      </c>
      <c r="S47" s="157" t="s">
        <v>26</v>
      </c>
      <c r="T47" s="186">
        <f t="shared" si="0"/>
        <v>1809501.47</v>
      </c>
      <c r="U47" s="186">
        <v>1398996.55</v>
      </c>
      <c r="V47" s="186">
        <v>410504.92</v>
      </c>
      <c r="W47" s="186">
        <v>0</v>
      </c>
      <c r="X47" s="176">
        <v>0</v>
      </c>
      <c r="Y47" s="179">
        <f t="shared" si="1"/>
        <v>65207.26</v>
      </c>
      <c r="Z47" s="157" t="s">
        <v>25</v>
      </c>
      <c r="AA47" s="157" t="s">
        <v>25</v>
      </c>
      <c r="AB47" s="157" t="s">
        <v>25</v>
      </c>
      <c r="AC47" s="157" t="s">
        <v>25</v>
      </c>
      <c r="AD47" s="157" t="s">
        <v>26</v>
      </c>
      <c r="AE47" s="176">
        <v>0</v>
      </c>
      <c r="AF47" s="176">
        <v>0</v>
      </c>
      <c r="AG47" s="176">
        <v>0</v>
      </c>
      <c r="AH47" s="176">
        <v>0</v>
      </c>
      <c r="AI47" s="176">
        <v>0</v>
      </c>
      <c r="AJ47" s="176">
        <v>0</v>
      </c>
      <c r="AK47" s="176">
        <v>0</v>
      </c>
      <c r="AL47" s="176">
        <v>0</v>
      </c>
      <c r="AM47" s="176">
        <v>0</v>
      </c>
      <c r="AN47" s="176">
        <v>0</v>
      </c>
      <c r="AO47" s="176">
        <v>0</v>
      </c>
      <c r="AP47" s="176">
        <v>0</v>
      </c>
      <c r="AQ47" s="176">
        <v>0</v>
      </c>
      <c r="AR47" s="176">
        <v>0</v>
      </c>
      <c r="AS47" s="176">
        <v>0</v>
      </c>
      <c r="AT47" s="177">
        <v>0</v>
      </c>
      <c r="AU47" s="177">
        <v>0</v>
      </c>
      <c r="AV47" s="177">
        <v>0</v>
      </c>
      <c r="AW47" s="158">
        <v>40161</v>
      </c>
      <c r="AX47" s="176">
        <v>4952.05</v>
      </c>
      <c r="AY47" s="157">
        <v>4369</v>
      </c>
      <c r="AZ47" s="157">
        <v>4</v>
      </c>
      <c r="BA47" s="158">
        <v>42584</v>
      </c>
      <c r="BB47" s="157" t="s">
        <v>26</v>
      </c>
      <c r="BC47" s="159" t="s">
        <v>26</v>
      </c>
      <c r="BD47" s="157" t="s">
        <v>25</v>
      </c>
      <c r="BE47" s="185" t="s">
        <v>598</v>
      </c>
      <c r="BF47" s="157" t="s">
        <v>476</v>
      </c>
      <c r="BG47" s="185" t="s">
        <v>599</v>
      </c>
      <c r="BH47" s="185" t="s">
        <v>1160</v>
      </c>
      <c r="BI47" s="135">
        <v>732250</v>
      </c>
      <c r="BJ47" s="135">
        <v>745309.34</v>
      </c>
      <c r="BK47" s="136">
        <v>40179</v>
      </c>
      <c r="BL47" s="136">
        <v>39834</v>
      </c>
      <c r="BM47" s="130" t="s">
        <v>26</v>
      </c>
      <c r="BN47" s="130" t="s">
        <v>26</v>
      </c>
      <c r="BO47" s="130" t="s">
        <v>25</v>
      </c>
      <c r="BP47" s="130" t="s">
        <v>26</v>
      </c>
      <c r="BQ47" s="171" t="s">
        <v>26</v>
      </c>
      <c r="BR47" s="171" t="s">
        <v>26</v>
      </c>
      <c r="BS47" s="130" t="s">
        <v>25</v>
      </c>
      <c r="BT47" s="130" t="s">
        <v>25</v>
      </c>
      <c r="BU47" s="130" t="s">
        <v>26</v>
      </c>
      <c r="BV47" s="137" t="s">
        <v>597</v>
      </c>
      <c r="BW47" s="131" t="s">
        <v>25</v>
      </c>
      <c r="BX47" s="138" t="s">
        <v>1061</v>
      </c>
      <c r="BY47" s="131">
        <v>4</v>
      </c>
      <c r="BZ47" s="139">
        <v>44330</v>
      </c>
      <c r="CA47" s="140">
        <v>14214.54</v>
      </c>
      <c r="CB47" s="156"/>
    </row>
    <row r="48" spans="1:80" s="127" customFormat="1" ht="60.75" customHeight="1">
      <c r="A48" s="128">
        <v>45</v>
      </c>
      <c r="B48" s="130">
        <v>5931124</v>
      </c>
      <c r="C48" s="130" t="s">
        <v>465</v>
      </c>
      <c r="D48" s="130">
        <v>202</v>
      </c>
      <c r="E48" s="130">
        <v>1</v>
      </c>
      <c r="F48" s="132" t="s">
        <v>214</v>
      </c>
      <c r="G48" s="157">
        <v>321712</v>
      </c>
      <c r="H48" s="181" t="s">
        <v>275</v>
      </c>
      <c r="I48" s="182">
        <v>39029</v>
      </c>
      <c r="J48" s="182">
        <v>46696</v>
      </c>
      <c r="K48" s="180">
        <v>840</v>
      </c>
      <c r="L48" s="183">
        <v>42000</v>
      </c>
      <c r="M48" s="184">
        <v>0.17</v>
      </c>
      <c r="N48" s="184">
        <v>0</v>
      </c>
      <c r="O48" s="185" t="s">
        <v>472</v>
      </c>
      <c r="P48" s="185" t="s">
        <v>489</v>
      </c>
      <c r="Q48" s="157" t="s">
        <v>514</v>
      </c>
      <c r="R48" s="157" t="s">
        <v>515</v>
      </c>
      <c r="S48" s="157" t="s">
        <v>26</v>
      </c>
      <c r="T48" s="186">
        <f t="shared" si="0"/>
        <v>1167543.51</v>
      </c>
      <c r="U48" s="186">
        <v>544411.43000000005</v>
      </c>
      <c r="V48" s="186">
        <v>623132.07999999996</v>
      </c>
      <c r="W48" s="186">
        <v>0</v>
      </c>
      <c r="X48" s="176">
        <v>0</v>
      </c>
      <c r="Y48" s="179">
        <f t="shared" si="1"/>
        <v>42073.64</v>
      </c>
      <c r="Z48" s="157" t="s">
        <v>25</v>
      </c>
      <c r="AA48" s="157" t="s">
        <v>25</v>
      </c>
      <c r="AB48" s="157" t="s">
        <v>25</v>
      </c>
      <c r="AC48" s="157" t="s">
        <v>26</v>
      </c>
      <c r="AD48" s="157" t="s">
        <v>26</v>
      </c>
      <c r="AE48" s="176">
        <v>0</v>
      </c>
      <c r="AF48" s="176">
        <v>0</v>
      </c>
      <c r="AG48" s="176">
        <v>0</v>
      </c>
      <c r="AH48" s="176">
        <v>0</v>
      </c>
      <c r="AI48" s="176">
        <v>0</v>
      </c>
      <c r="AJ48" s="176">
        <v>0</v>
      </c>
      <c r="AK48" s="176">
        <v>0</v>
      </c>
      <c r="AL48" s="176">
        <v>0</v>
      </c>
      <c r="AM48" s="176">
        <v>0</v>
      </c>
      <c r="AN48" s="176">
        <v>0</v>
      </c>
      <c r="AO48" s="176">
        <v>0</v>
      </c>
      <c r="AP48" s="176">
        <v>0</v>
      </c>
      <c r="AQ48" s="176">
        <v>0</v>
      </c>
      <c r="AR48" s="176">
        <v>0</v>
      </c>
      <c r="AS48" s="176">
        <v>0</v>
      </c>
      <c r="AT48" s="177">
        <v>0</v>
      </c>
      <c r="AU48" s="177">
        <v>0</v>
      </c>
      <c r="AV48" s="177">
        <v>0</v>
      </c>
      <c r="AW48" s="158">
        <v>41614</v>
      </c>
      <c r="AX48" s="176">
        <v>28335.19</v>
      </c>
      <c r="AY48" s="157">
        <v>2667</v>
      </c>
      <c r="AZ48" s="157">
        <v>1</v>
      </c>
      <c r="BA48" s="158">
        <v>47792</v>
      </c>
      <c r="BB48" s="157" t="s">
        <v>26</v>
      </c>
      <c r="BC48" s="159" t="s">
        <v>26</v>
      </c>
      <c r="BD48" s="157" t="s">
        <v>25</v>
      </c>
      <c r="BE48" s="185" t="s">
        <v>600</v>
      </c>
      <c r="BF48" s="157" t="s">
        <v>476</v>
      </c>
      <c r="BG48" s="185" t="s">
        <v>568</v>
      </c>
      <c r="BH48" s="185" t="s">
        <v>1161</v>
      </c>
      <c r="BI48" s="135">
        <v>252208</v>
      </c>
      <c r="BJ48" s="135">
        <v>303734</v>
      </c>
      <c r="BK48" s="136">
        <v>41260</v>
      </c>
      <c r="BL48" s="136">
        <v>40861</v>
      </c>
      <c r="BM48" s="130" t="s">
        <v>26</v>
      </c>
      <c r="BN48" s="130" t="s">
        <v>26</v>
      </c>
      <c r="BO48" s="130" t="s">
        <v>26</v>
      </c>
      <c r="BP48" s="130" t="s">
        <v>26</v>
      </c>
      <c r="BQ48" s="171" t="s">
        <v>26</v>
      </c>
      <c r="BR48" s="171" t="s">
        <v>26</v>
      </c>
      <c r="BS48" s="130" t="s">
        <v>25</v>
      </c>
      <c r="BT48" s="130" t="s">
        <v>26</v>
      </c>
      <c r="BU48" s="130" t="s">
        <v>26</v>
      </c>
      <c r="BV48" s="137" t="s">
        <v>597</v>
      </c>
      <c r="BW48" s="131" t="s">
        <v>25</v>
      </c>
      <c r="BX48" s="138" t="s">
        <v>1061</v>
      </c>
      <c r="BY48" s="131">
        <v>4</v>
      </c>
      <c r="BZ48" s="139">
        <v>44330</v>
      </c>
      <c r="CA48" s="140">
        <v>7696.73</v>
      </c>
      <c r="CB48" s="156"/>
    </row>
    <row r="49" spans="1:80" s="127" customFormat="1" ht="60.75" customHeight="1">
      <c r="A49" s="128">
        <v>46</v>
      </c>
      <c r="B49" s="130">
        <v>5931119</v>
      </c>
      <c r="C49" s="130" t="s">
        <v>465</v>
      </c>
      <c r="D49" s="130">
        <v>202</v>
      </c>
      <c r="E49" s="130">
        <v>1</v>
      </c>
      <c r="F49" s="132" t="s">
        <v>214</v>
      </c>
      <c r="G49" s="157">
        <v>321712</v>
      </c>
      <c r="H49" s="181" t="s">
        <v>276</v>
      </c>
      <c r="I49" s="182">
        <v>39531</v>
      </c>
      <c r="J49" s="182">
        <v>45009</v>
      </c>
      <c r="K49" s="180">
        <v>840</v>
      </c>
      <c r="L49" s="183">
        <v>38000</v>
      </c>
      <c r="M49" s="184">
        <v>0.15</v>
      </c>
      <c r="N49" s="184">
        <v>0</v>
      </c>
      <c r="O49" s="185" t="s">
        <v>472</v>
      </c>
      <c r="P49" s="185" t="s">
        <v>479</v>
      </c>
      <c r="Q49" s="157" t="s">
        <v>514</v>
      </c>
      <c r="R49" s="157" t="s">
        <v>515</v>
      </c>
      <c r="S49" s="157" t="s">
        <v>26</v>
      </c>
      <c r="T49" s="186">
        <f t="shared" si="0"/>
        <v>2771201.31</v>
      </c>
      <c r="U49" s="186">
        <v>1008140.02</v>
      </c>
      <c r="V49" s="186">
        <v>1763061.29</v>
      </c>
      <c r="W49" s="186">
        <v>0</v>
      </c>
      <c r="X49" s="176">
        <v>0</v>
      </c>
      <c r="Y49" s="179">
        <f t="shared" si="1"/>
        <v>99863.11</v>
      </c>
      <c r="Z49" s="157" t="s">
        <v>25</v>
      </c>
      <c r="AA49" s="157" t="s">
        <v>25</v>
      </c>
      <c r="AB49" s="157"/>
      <c r="AC49" s="157" t="s">
        <v>25</v>
      </c>
      <c r="AD49" s="157" t="s">
        <v>26</v>
      </c>
      <c r="AE49" s="176">
        <v>0</v>
      </c>
      <c r="AF49" s="176">
        <v>0</v>
      </c>
      <c r="AG49" s="176">
        <v>0</v>
      </c>
      <c r="AH49" s="176">
        <v>0</v>
      </c>
      <c r="AI49" s="176">
        <v>0</v>
      </c>
      <c r="AJ49" s="176">
        <v>0</v>
      </c>
      <c r="AK49" s="176">
        <v>0</v>
      </c>
      <c r="AL49" s="176">
        <v>0</v>
      </c>
      <c r="AM49" s="176">
        <v>0</v>
      </c>
      <c r="AN49" s="176">
        <v>0</v>
      </c>
      <c r="AO49" s="176">
        <v>0</v>
      </c>
      <c r="AP49" s="176">
        <v>0</v>
      </c>
      <c r="AQ49" s="176">
        <v>0</v>
      </c>
      <c r="AR49" s="176">
        <v>0</v>
      </c>
      <c r="AS49" s="176">
        <v>0</v>
      </c>
      <c r="AT49" s="177">
        <v>0</v>
      </c>
      <c r="AU49" s="177">
        <v>0</v>
      </c>
      <c r="AV49" s="177">
        <v>0</v>
      </c>
      <c r="AW49" s="158">
        <v>41556</v>
      </c>
      <c r="AX49" s="176">
        <v>239.79</v>
      </c>
      <c r="AY49" s="157">
        <v>4484</v>
      </c>
      <c r="AZ49" s="157">
        <v>4</v>
      </c>
      <c r="BA49" s="158">
        <v>43184</v>
      </c>
      <c r="BB49" s="157" t="s">
        <v>26</v>
      </c>
      <c r="BC49" s="159" t="s">
        <v>26</v>
      </c>
      <c r="BD49" s="157" t="s">
        <v>25</v>
      </c>
      <c r="BE49" s="185" t="s">
        <v>601</v>
      </c>
      <c r="BF49" s="157" t="s">
        <v>476</v>
      </c>
      <c r="BG49" s="185" t="s">
        <v>602</v>
      </c>
      <c r="BH49" s="185" t="s">
        <v>1336</v>
      </c>
      <c r="BI49" s="135">
        <v>464576.92</v>
      </c>
      <c r="BJ49" s="135">
        <v>254976.7</v>
      </c>
      <c r="BK49" s="136">
        <v>41353</v>
      </c>
      <c r="BL49" s="136">
        <v>41345</v>
      </c>
      <c r="BM49" s="130" t="s">
        <v>26</v>
      </c>
      <c r="BN49" s="130" t="s">
        <v>26</v>
      </c>
      <c r="BO49" s="130" t="s">
        <v>26</v>
      </c>
      <c r="BP49" s="130" t="s">
        <v>26</v>
      </c>
      <c r="BQ49" s="171" t="s">
        <v>26</v>
      </c>
      <c r="BR49" s="171" t="s">
        <v>26</v>
      </c>
      <c r="BS49" s="130" t="s">
        <v>26</v>
      </c>
      <c r="BT49" s="130" t="s">
        <v>26</v>
      </c>
      <c r="BU49" s="130" t="s">
        <v>26</v>
      </c>
      <c r="BV49" s="137" t="s">
        <v>604</v>
      </c>
      <c r="BW49" s="131" t="s">
        <v>25</v>
      </c>
      <c r="BX49" s="138" t="s">
        <v>1061</v>
      </c>
      <c r="BY49" s="131">
        <v>4</v>
      </c>
      <c r="BZ49" s="139">
        <v>44330</v>
      </c>
      <c r="CA49" s="140">
        <v>19295.7</v>
      </c>
      <c r="CB49" s="156"/>
    </row>
    <row r="50" spans="1:80" s="127" customFormat="1" ht="60.75" customHeight="1">
      <c r="A50" s="128">
        <v>47</v>
      </c>
      <c r="B50" s="130">
        <v>5929142</v>
      </c>
      <c r="C50" s="130" t="s">
        <v>465</v>
      </c>
      <c r="D50" s="130">
        <v>202</v>
      </c>
      <c r="E50" s="130">
        <v>1</v>
      </c>
      <c r="F50" s="132" t="s">
        <v>214</v>
      </c>
      <c r="G50" s="157">
        <v>321712</v>
      </c>
      <c r="H50" s="181" t="s">
        <v>277</v>
      </c>
      <c r="I50" s="182">
        <v>39359</v>
      </c>
      <c r="J50" s="182">
        <v>44838</v>
      </c>
      <c r="K50" s="180">
        <v>840</v>
      </c>
      <c r="L50" s="183">
        <v>22554.46</v>
      </c>
      <c r="M50" s="184">
        <v>0.16500000000000001</v>
      </c>
      <c r="N50" s="184">
        <v>0</v>
      </c>
      <c r="O50" s="185" t="s">
        <v>472</v>
      </c>
      <c r="P50" s="185" t="s">
        <v>489</v>
      </c>
      <c r="Q50" s="157" t="s">
        <v>514</v>
      </c>
      <c r="R50" s="157" t="s">
        <v>515</v>
      </c>
      <c r="S50" s="157" t="s">
        <v>26</v>
      </c>
      <c r="T50" s="186">
        <f t="shared" si="0"/>
        <v>297935.38</v>
      </c>
      <c r="U50" s="186">
        <v>139537.82999999999</v>
      </c>
      <c r="V50" s="186">
        <v>158397.54999999999</v>
      </c>
      <c r="W50" s="186">
        <v>0</v>
      </c>
      <c r="X50" s="176">
        <v>0</v>
      </c>
      <c r="Y50" s="179">
        <f t="shared" si="1"/>
        <v>10736.41</v>
      </c>
      <c r="Z50" s="157" t="s">
        <v>25</v>
      </c>
      <c r="AA50" s="157" t="s">
        <v>25</v>
      </c>
      <c r="AB50" s="157"/>
      <c r="AC50" s="157" t="s">
        <v>26</v>
      </c>
      <c r="AD50" s="157" t="s">
        <v>26</v>
      </c>
      <c r="AE50" s="176">
        <v>0</v>
      </c>
      <c r="AF50" s="176">
        <v>0</v>
      </c>
      <c r="AG50" s="176">
        <v>0</v>
      </c>
      <c r="AH50" s="176">
        <v>0</v>
      </c>
      <c r="AI50" s="176">
        <v>0</v>
      </c>
      <c r="AJ50" s="176">
        <v>0</v>
      </c>
      <c r="AK50" s="176">
        <v>0</v>
      </c>
      <c r="AL50" s="176">
        <v>0</v>
      </c>
      <c r="AM50" s="176">
        <v>0</v>
      </c>
      <c r="AN50" s="176">
        <v>0</v>
      </c>
      <c r="AO50" s="176">
        <v>0</v>
      </c>
      <c r="AP50" s="176">
        <v>0</v>
      </c>
      <c r="AQ50" s="176">
        <v>0</v>
      </c>
      <c r="AR50" s="176">
        <v>0</v>
      </c>
      <c r="AS50" s="176">
        <v>0</v>
      </c>
      <c r="AT50" s="177">
        <v>0</v>
      </c>
      <c r="AU50" s="177">
        <v>0</v>
      </c>
      <c r="AV50" s="177">
        <v>0</v>
      </c>
      <c r="AW50" s="158">
        <v>41821</v>
      </c>
      <c r="AX50" s="176">
        <v>1178.55</v>
      </c>
      <c r="AY50" s="157">
        <v>2486</v>
      </c>
      <c r="AZ50" s="157">
        <v>1</v>
      </c>
      <c r="BA50" s="158">
        <v>45934</v>
      </c>
      <c r="BB50" s="157" t="s">
        <v>26</v>
      </c>
      <c r="BC50" s="159" t="s">
        <v>26</v>
      </c>
      <c r="BD50" s="157" t="s">
        <v>25</v>
      </c>
      <c r="BE50" s="185" t="s">
        <v>605</v>
      </c>
      <c r="BF50" s="157" t="s">
        <v>476</v>
      </c>
      <c r="BG50" s="185" t="s">
        <v>563</v>
      </c>
      <c r="BH50" s="185" t="s">
        <v>1162</v>
      </c>
      <c r="BI50" s="135">
        <v>134000</v>
      </c>
      <c r="BJ50" s="135">
        <v>123891.5</v>
      </c>
      <c r="BK50" s="136">
        <v>41607</v>
      </c>
      <c r="BL50" s="136">
        <v>41591</v>
      </c>
      <c r="BM50" s="130" t="s">
        <v>26</v>
      </c>
      <c r="BN50" s="130" t="s">
        <v>26</v>
      </c>
      <c r="BO50" s="130" t="s">
        <v>25</v>
      </c>
      <c r="BP50" s="130" t="s">
        <v>26</v>
      </c>
      <c r="BQ50" s="171" t="s">
        <v>26</v>
      </c>
      <c r="BR50" s="171" t="s">
        <v>26</v>
      </c>
      <c r="BS50" s="130" t="s">
        <v>26</v>
      </c>
      <c r="BT50" s="130" t="s">
        <v>26</v>
      </c>
      <c r="BU50" s="130" t="s">
        <v>26</v>
      </c>
      <c r="BV50" s="137" t="s">
        <v>606</v>
      </c>
      <c r="BW50" s="131" t="s">
        <v>25</v>
      </c>
      <c r="BX50" s="138" t="s">
        <v>1061</v>
      </c>
      <c r="BY50" s="131">
        <v>4</v>
      </c>
      <c r="BZ50" s="139">
        <v>44330</v>
      </c>
      <c r="CA50" s="140">
        <v>1933</v>
      </c>
      <c r="CB50" s="156"/>
    </row>
    <row r="51" spans="1:80" s="127" customFormat="1" ht="60.75" customHeight="1">
      <c r="A51" s="128">
        <v>48</v>
      </c>
      <c r="B51" s="130">
        <v>5930085</v>
      </c>
      <c r="C51" s="130" t="s">
        <v>465</v>
      </c>
      <c r="D51" s="130">
        <v>202</v>
      </c>
      <c r="E51" s="130">
        <v>1</v>
      </c>
      <c r="F51" s="132" t="s">
        <v>214</v>
      </c>
      <c r="G51" s="157">
        <v>321712</v>
      </c>
      <c r="H51" s="181" t="s">
        <v>278</v>
      </c>
      <c r="I51" s="182">
        <v>39399</v>
      </c>
      <c r="J51" s="182">
        <v>40495</v>
      </c>
      <c r="K51" s="180">
        <v>840</v>
      </c>
      <c r="L51" s="183">
        <v>55000</v>
      </c>
      <c r="M51" s="184">
        <v>0.15</v>
      </c>
      <c r="N51" s="184">
        <v>0</v>
      </c>
      <c r="O51" s="185" t="s">
        <v>523</v>
      </c>
      <c r="P51" s="185" t="s">
        <v>479</v>
      </c>
      <c r="Q51" s="157" t="s">
        <v>514</v>
      </c>
      <c r="R51" s="157" t="s">
        <v>515</v>
      </c>
      <c r="S51" s="157" t="s">
        <v>26</v>
      </c>
      <c r="T51" s="186">
        <f t="shared" si="0"/>
        <v>495700.75</v>
      </c>
      <c r="U51" s="186">
        <v>415738.01</v>
      </c>
      <c r="V51" s="186">
        <v>79962.740000000005</v>
      </c>
      <c r="W51" s="186">
        <v>0</v>
      </c>
      <c r="X51" s="176">
        <v>0</v>
      </c>
      <c r="Y51" s="179">
        <f t="shared" si="1"/>
        <v>17863.09</v>
      </c>
      <c r="Z51" s="157" t="s">
        <v>25</v>
      </c>
      <c r="AA51" s="157" t="s">
        <v>25</v>
      </c>
      <c r="AB51" s="157"/>
      <c r="AC51" s="157" t="s">
        <v>26</v>
      </c>
      <c r="AD51" s="157" t="s">
        <v>26</v>
      </c>
      <c r="AE51" s="176">
        <v>0</v>
      </c>
      <c r="AF51" s="176">
        <v>0</v>
      </c>
      <c r="AG51" s="176">
        <v>0</v>
      </c>
      <c r="AH51" s="176">
        <v>0</v>
      </c>
      <c r="AI51" s="176">
        <v>0</v>
      </c>
      <c r="AJ51" s="176">
        <v>0</v>
      </c>
      <c r="AK51" s="176">
        <v>0</v>
      </c>
      <c r="AL51" s="176">
        <v>0</v>
      </c>
      <c r="AM51" s="176">
        <v>0</v>
      </c>
      <c r="AN51" s="176">
        <v>0</v>
      </c>
      <c r="AO51" s="176">
        <v>0</v>
      </c>
      <c r="AP51" s="176">
        <v>0</v>
      </c>
      <c r="AQ51" s="176">
        <v>0</v>
      </c>
      <c r="AR51" s="176">
        <v>0</v>
      </c>
      <c r="AS51" s="176">
        <v>0</v>
      </c>
      <c r="AT51" s="177">
        <v>0</v>
      </c>
      <c r="AU51" s="177">
        <v>0</v>
      </c>
      <c r="AV51" s="177">
        <v>0</v>
      </c>
      <c r="AW51" s="158">
        <v>40157</v>
      </c>
      <c r="AX51" s="176">
        <v>1597.3</v>
      </c>
      <c r="AY51" s="157">
        <v>4250</v>
      </c>
      <c r="AZ51" s="157">
        <v>4</v>
      </c>
      <c r="BA51" s="158">
        <v>41591</v>
      </c>
      <c r="BB51" s="157" t="s">
        <v>26</v>
      </c>
      <c r="BC51" s="159" t="s">
        <v>26</v>
      </c>
      <c r="BD51" s="157" t="s">
        <v>25</v>
      </c>
      <c r="BE51" s="185" t="s">
        <v>607</v>
      </c>
      <c r="BF51" s="157" t="s">
        <v>476</v>
      </c>
      <c r="BG51" s="185" t="s">
        <v>568</v>
      </c>
      <c r="BH51" s="185" t="s">
        <v>1163</v>
      </c>
      <c r="BI51" s="135">
        <v>439597</v>
      </c>
      <c r="BJ51" s="135">
        <v>694651.02</v>
      </c>
      <c r="BK51" s="136">
        <v>40147</v>
      </c>
      <c r="BL51" s="136">
        <v>39806</v>
      </c>
      <c r="BM51" s="130" t="s">
        <v>26</v>
      </c>
      <c r="BN51" s="130" t="s">
        <v>26</v>
      </c>
      <c r="BO51" s="130" t="s">
        <v>26</v>
      </c>
      <c r="BP51" s="130" t="s">
        <v>26</v>
      </c>
      <c r="BQ51" s="171" t="s">
        <v>26</v>
      </c>
      <c r="BR51" s="171" t="s">
        <v>26</v>
      </c>
      <c r="BS51" s="130" t="s">
        <v>26</v>
      </c>
      <c r="BT51" s="130" t="s">
        <v>26</v>
      </c>
      <c r="BU51" s="130" t="s">
        <v>26</v>
      </c>
      <c r="BV51" s="137" t="s">
        <v>608</v>
      </c>
      <c r="BW51" s="131" t="s">
        <v>25</v>
      </c>
      <c r="BX51" s="138" t="s">
        <v>1061</v>
      </c>
      <c r="BY51" s="131">
        <v>4</v>
      </c>
      <c r="BZ51" s="139">
        <v>44330</v>
      </c>
      <c r="CA51" s="140">
        <v>3893.98</v>
      </c>
      <c r="CB51" s="156"/>
    </row>
    <row r="52" spans="1:80" s="127" customFormat="1" ht="60.75" customHeight="1">
      <c r="A52" s="128">
        <v>49</v>
      </c>
      <c r="B52" s="130">
        <v>5929673</v>
      </c>
      <c r="C52" s="130" t="s">
        <v>465</v>
      </c>
      <c r="D52" s="130">
        <v>202</v>
      </c>
      <c r="E52" s="130">
        <v>1</v>
      </c>
      <c r="F52" s="132" t="s">
        <v>214</v>
      </c>
      <c r="G52" s="157">
        <v>321712</v>
      </c>
      <c r="H52" s="181" t="s">
        <v>279</v>
      </c>
      <c r="I52" s="182">
        <v>39525</v>
      </c>
      <c r="J52" s="182">
        <v>48656</v>
      </c>
      <c r="K52" s="180">
        <v>840</v>
      </c>
      <c r="L52" s="183">
        <v>300000</v>
      </c>
      <c r="M52" s="184">
        <v>0.12</v>
      </c>
      <c r="N52" s="184">
        <v>0</v>
      </c>
      <c r="O52" s="185" t="s">
        <v>472</v>
      </c>
      <c r="P52" s="185" t="s">
        <v>545</v>
      </c>
      <c r="Q52" s="157" t="s">
        <v>514</v>
      </c>
      <c r="R52" s="157" t="s">
        <v>515</v>
      </c>
      <c r="S52" s="157" t="s">
        <v>26</v>
      </c>
      <c r="T52" s="186">
        <f t="shared" si="0"/>
        <v>21542931.460000001</v>
      </c>
      <c r="U52" s="186">
        <v>8103000</v>
      </c>
      <c r="V52" s="186">
        <v>11875416.59</v>
      </c>
      <c r="W52" s="186">
        <v>1564514.87</v>
      </c>
      <c r="X52" s="176">
        <v>0</v>
      </c>
      <c r="Y52" s="179">
        <f t="shared" si="1"/>
        <v>776321.85</v>
      </c>
      <c r="Z52" s="157" t="s">
        <v>25</v>
      </c>
      <c r="AA52" s="157" t="s">
        <v>25</v>
      </c>
      <c r="AB52" s="157"/>
      <c r="AC52" s="157"/>
      <c r="AD52" s="157" t="s">
        <v>26</v>
      </c>
      <c r="AE52" s="176">
        <v>0</v>
      </c>
      <c r="AF52" s="176">
        <v>0</v>
      </c>
      <c r="AG52" s="176">
        <v>0</v>
      </c>
      <c r="AH52" s="176">
        <v>0</v>
      </c>
      <c r="AI52" s="176">
        <v>0</v>
      </c>
      <c r="AJ52" s="176">
        <v>0</v>
      </c>
      <c r="AK52" s="176">
        <v>0</v>
      </c>
      <c r="AL52" s="176">
        <v>0</v>
      </c>
      <c r="AM52" s="176">
        <v>0</v>
      </c>
      <c r="AN52" s="176">
        <v>0</v>
      </c>
      <c r="AO52" s="176">
        <v>0</v>
      </c>
      <c r="AP52" s="176">
        <v>0</v>
      </c>
      <c r="AQ52" s="176">
        <v>0</v>
      </c>
      <c r="AR52" s="176">
        <v>0</v>
      </c>
      <c r="AS52" s="176">
        <v>0</v>
      </c>
      <c r="AT52" s="177">
        <v>0</v>
      </c>
      <c r="AU52" s="177">
        <v>0</v>
      </c>
      <c r="AV52" s="177">
        <v>0</v>
      </c>
      <c r="AW52" s="158">
        <v>40504</v>
      </c>
      <c r="AX52" s="176">
        <v>7937.7</v>
      </c>
      <c r="AY52" s="157">
        <v>4524</v>
      </c>
      <c r="AZ52" s="157">
        <v>3</v>
      </c>
      <c r="BA52" s="158">
        <v>44273</v>
      </c>
      <c r="BB52" s="157" t="s">
        <v>26</v>
      </c>
      <c r="BC52" s="159" t="s">
        <v>26</v>
      </c>
      <c r="BD52" s="157" t="s">
        <v>25</v>
      </c>
      <c r="BE52" s="185" t="s">
        <v>609</v>
      </c>
      <c r="BF52" s="157" t="s">
        <v>476</v>
      </c>
      <c r="BG52" s="185" t="s">
        <v>610</v>
      </c>
      <c r="BH52" s="185" t="s">
        <v>1164</v>
      </c>
      <c r="BI52" s="135">
        <v>1893750</v>
      </c>
      <c r="BJ52" s="135">
        <v>1102430.8700000001</v>
      </c>
      <c r="BK52" s="136">
        <v>41319</v>
      </c>
      <c r="BL52" s="136">
        <v>41239</v>
      </c>
      <c r="BM52" s="130" t="s">
        <v>26</v>
      </c>
      <c r="BN52" s="130" t="s">
        <v>26</v>
      </c>
      <c r="BO52" s="130" t="s">
        <v>26</v>
      </c>
      <c r="BP52" s="130" t="s">
        <v>26</v>
      </c>
      <c r="BQ52" s="171" t="s">
        <v>26</v>
      </c>
      <c r="BR52" s="171" t="s">
        <v>26</v>
      </c>
      <c r="BS52" s="130" t="s">
        <v>26</v>
      </c>
      <c r="BT52" s="130" t="s">
        <v>26</v>
      </c>
      <c r="BU52" s="130" t="s">
        <v>26</v>
      </c>
      <c r="BV52" s="137" t="s">
        <v>611</v>
      </c>
      <c r="BW52" s="131" t="s">
        <v>25</v>
      </c>
      <c r="BX52" s="138" t="s">
        <v>1061</v>
      </c>
      <c r="BY52" s="131">
        <v>4</v>
      </c>
      <c r="BZ52" s="139">
        <v>44330</v>
      </c>
      <c r="CA52" s="140">
        <v>146957.91</v>
      </c>
      <c r="CB52" s="156"/>
    </row>
    <row r="53" spans="1:80" s="127" customFormat="1" ht="60.75" customHeight="1">
      <c r="A53" s="128">
        <v>50</v>
      </c>
      <c r="B53" s="130">
        <v>5931067</v>
      </c>
      <c r="C53" s="130" t="s">
        <v>465</v>
      </c>
      <c r="D53" s="130">
        <v>202</v>
      </c>
      <c r="E53" s="130">
        <v>1</v>
      </c>
      <c r="F53" s="132" t="s">
        <v>214</v>
      </c>
      <c r="G53" s="157">
        <v>321712</v>
      </c>
      <c r="H53" s="181" t="s">
        <v>280</v>
      </c>
      <c r="I53" s="182">
        <v>39364</v>
      </c>
      <c r="J53" s="182">
        <v>43017</v>
      </c>
      <c r="K53" s="180">
        <v>840</v>
      </c>
      <c r="L53" s="183">
        <v>15000</v>
      </c>
      <c r="M53" s="184">
        <v>0.15</v>
      </c>
      <c r="N53" s="184">
        <v>0</v>
      </c>
      <c r="O53" s="185" t="s">
        <v>472</v>
      </c>
      <c r="P53" s="185" t="s">
        <v>479</v>
      </c>
      <c r="Q53" s="157" t="s">
        <v>514</v>
      </c>
      <c r="R53" s="157" t="s">
        <v>515</v>
      </c>
      <c r="S53" s="157" t="s">
        <v>26</v>
      </c>
      <c r="T53" s="186">
        <f t="shared" si="0"/>
        <v>175066.15</v>
      </c>
      <c r="U53" s="186">
        <v>115432.51</v>
      </c>
      <c r="V53" s="186">
        <v>59633.64</v>
      </c>
      <c r="W53" s="186">
        <v>0</v>
      </c>
      <c r="X53" s="176">
        <v>0</v>
      </c>
      <c r="Y53" s="179">
        <f t="shared" si="1"/>
        <v>6308.69</v>
      </c>
      <c r="Z53" s="157" t="s">
        <v>25</v>
      </c>
      <c r="AA53" s="157" t="s">
        <v>25</v>
      </c>
      <c r="AB53" s="157" t="s">
        <v>25</v>
      </c>
      <c r="AC53" s="157" t="s">
        <v>26</v>
      </c>
      <c r="AD53" s="157" t="s">
        <v>26</v>
      </c>
      <c r="AE53" s="176">
        <v>0</v>
      </c>
      <c r="AF53" s="176">
        <v>0</v>
      </c>
      <c r="AG53" s="176">
        <v>0</v>
      </c>
      <c r="AH53" s="176">
        <v>0</v>
      </c>
      <c r="AI53" s="176">
        <v>0</v>
      </c>
      <c r="AJ53" s="176">
        <v>0</v>
      </c>
      <c r="AK53" s="176">
        <v>0</v>
      </c>
      <c r="AL53" s="176">
        <v>0</v>
      </c>
      <c r="AM53" s="176">
        <v>0</v>
      </c>
      <c r="AN53" s="176">
        <v>0</v>
      </c>
      <c r="AO53" s="176">
        <v>0</v>
      </c>
      <c r="AP53" s="176">
        <v>0</v>
      </c>
      <c r="AQ53" s="176">
        <v>0</v>
      </c>
      <c r="AR53" s="176">
        <v>0</v>
      </c>
      <c r="AS53" s="176">
        <v>0</v>
      </c>
      <c r="AT53" s="177">
        <v>0</v>
      </c>
      <c r="AU53" s="177">
        <v>0</v>
      </c>
      <c r="AV53" s="177">
        <v>0</v>
      </c>
      <c r="AW53" s="158">
        <v>41773</v>
      </c>
      <c r="AX53" s="176">
        <v>1165.1400000000001</v>
      </c>
      <c r="AY53" s="157">
        <v>2516</v>
      </c>
      <c r="AZ53" s="157">
        <v>1</v>
      </c>
      <c r="BA53" s="158">
        <v>44113</v>
      </c>
      <c r="BB53" s="157" t="s">
        <v>26</v>
      </c>
      <c r="BC53" s="159" t="s">
        <v>26</v>
      </c>
      <c r="BD53" s="157" t="s">
        <v>25</v>
      </c>
      <c r="BE53" s="185" t="s">
        <v>612</v>
      </c>
      <c r="BF53" s="157" t="s">
        <v>476</v>
      </c>
      <c r="BG53" s="185" t="s">
        <v>568</v>
      </c>
      <c r="BH53" s="185" t="s">
        <v>1165</v>
      </c>
      <c r="BI53" s="135">
        <v>302295</v>
      </c>
      <c r="BJ53" s="135">
        <v>339702.5</v>
      </c>
      <c r="BK53" s="136">
        <v>41492</v>
      </c>
      <c r="BL53" s="136">
        <v>41239</v>
      </c>
      <c r="BM53" s="130" t="s">
        <v>26</v>
      </c>
      <c r="BN53" s="130" t="s">
        <v>26</v>
      </c>
      <c r="BO53" s="130" t="s">
        <v>26</v>
      </c>
      <c r="BP53" s="130" t="s">
        <v>26</v>
      </c>
      <c r="BQ53" s="171" t="s">
        <v>26</v>
      </c>
      <c r="BR53" s="171" t="s">
        <v>26</v>
      </c>
      <c r="BS53" s="130" t="s">
        <v>25</v>
      </c>
      <c r="BT53" s="130" t="s">
        <v>26</v>
      </c>
      <c r="BU53" s="130" t="s">
        <v>26</v>
      </c>
      <c r="BV53" s="137" t="s">
        <v>613</v>
      </c>
      <c r="BW53" s="131" t="s">
        <v>25</v>
      </c>
      <c r="BX53" s="138" t="s">
        <v>1061</v>
      </c>
      <c r="BY53" s="131">
        <v>4</v>
      </c>
      <c r="BZ53" s="139">
        <v>44330</v>
      </c>
      <c r="CA53" s="140">
        <v>1375.23</v>
      </c>
      <c r="CB53" s="156"/>
    </row>
    <row r="54" spans="1:80" s="127" customFormat="1" ht="60.75" customHeight="1">
      <c r="A54" s="128">
        <v>51</v>
      </c>
      <c r="B54" s="130">
        <v>5859727</v>
      </c>
      <c r="C54" s="130" t="s">
        <v>465</v>
      </c>
      <c r="D54" s="130">
        <v>202</v>
      </c>
      <c r="E54" s="130">
        <v>1</v>
      </c>
      <c r="F54" s="132" t="s">
        <v>214</v>
      </c>
      <c r="G54" s="157">
        <v>321712</v>
      </c>
      <c r="H54" s="181" t="s">
        <v>281</v>
      </c>
      <c r="I54" s="182">
        <v>39226</v>
      </c>
      <c r="J54" s="182">
        <v>44705</v>
      </c>
      <c r="K54" s="180">
        <v>840</v>
      </c>
      <c r="L54" s="183">
        <v>20000</v>
      </c>
      <c r="M54" s="184">
        <v>0.14499999999999999</v>
      </c>
      <c r="N54" s="184">
        <v>0</v>
      </c>
      <c r="O54" s="185" t="s">
        <v>472</v>
      </c>
      <c r="P54" s="185" t="s">
        <v>549</v>
      </c>
      <c r="Q54" s="157" t="s">
        <v>514</v>
      </c>
      <c r="R54" s="157" t="s">
        <v>515</v>
      </c>
      <c r="S54" s="157" t="s">
        <v>26</v>
      </c>
      <c r="T54" s="186">
        <f t="shared" si="0"/>
        <v>663279.67000000004</v>
      </c>
      <c r="U54" s="186">
        <v>551892</v>
      </c>
      <c r="V54" s="186">
        <v>111387.67</v>
      </c>
      <c r="W54" s="186">
        <v>0</v>
      </c>
      <c r="X54" s="176">
        <v>0</v>
      </c>
      <c r="Y54" s="179">
        <f t="shared" si="1"/>
        <v>23901.97</v>
      </c>
      <c r="Z54" s="157" t="s">
        <v>25</v>
      </c>
      <c r="AA54" s="157" t="s">
        <v>26</v>
      </c>
      <c r="AB54" s="157"/>
      <c r="AC54" s="157" t="s">
        <v>26</v>
      </c>
      <c r="AD54" s="157" t="s">
        <v>26</v>
      </c>
      <c r="AE54" s="176">
        <v>0</v>
      </c>
      <c r="AF54" s="176">
        <v>0</v>
      </c>
      <c r="AG54" s="176">
        <v>0</v>
      </c>
      <c r="AH54" s="176">
        <v>0</v>
      </c>
      <c r="AI54" s="176">
        <v>0</v>
      </c>
      <c r="AJ54" s="176">
        <v>0</v>
      </c>
      <c r="AK54" s="176">
        <v>0</v>
      </c>
      <c r="AL54" s="176">
        <v>0</v>
      </c>
      <c r="AM54" s="176">
        <v>0</v>
      </c>
      <c r="AN54" s="176">
        <v>0</v>
      </c>
      <c r="AO54" s="176">
        <v>0</v>
      </c>
      <c r="AP54" s="176">
        <v>0</v>
      </c>
      <c r="AQ54" s="176">
        <v>0</v>
      </c>
      <c r="AR54" s="176">
        <v>0</v>
      </c>
      <c r="AS54" s="176">
        <v>0</v>
      </c>
      <c r="AT54" s="177">
        <v>0</v>
      </c>
      <c r="AU54" s="177">
        <v>0</v>
      </c>
      <c r="AV54" s="177">
        <v>0</v>
      </c>
      <c r="AW54" s="158">
        <v>39405</v>
      </c>
      <c r="AX54" s="176">
        <v>3030</v>
      </c>
      <c r="AY54" s="157">
        <v>4717</v>
      </c>
      <c r="AZ54" s="157">
        <v>4</v>
      </c>
      <c r="BA54" s="158">
        <v>45801</v>
      </c>
      <c r="BB54" s="157" t="s">
        <v>26</v>
      </c>
      <c r="BC54" s="159" t="s">
        <v>26</v>
      </c>
      <c r="BD54" s="157" t="s">
        <v>25</v>
      </c>
      <c r="BE54" s="185" t="s">
        <v>614</v>
      </c>
      <c r="BF54" s="157" t="s">
        <v>476</v>
      </c>
      <c r="BG54" s="185" t="s">
        <v>615</v>
      </c>
      <c r="BH54" s="185" t="s">
        <v>1166</v>
      </c>
      <c r="BI54" s="135">
        <v>126250</v>
      </c>
      <c r="BJ54" s="135">
        <v>167752.04999999999</v>
      </c>
      <c r="BK54" s="136">
        <v>40179</v>
      </c>
      <c r="BL54" s="136">
        <v>40155</v>
      </c>
      <c r="BM54" s="130" t="s">
        <v>26</v>
      </c>
      <c r="BN54" s="130" t="s">
        <v>26</v>
      </c>
      <c r="BO54" s="130" t="s">
        <v>25</v>
      </c>
      <c r="BP54" s="130" t="s">
        <v>26</v>
      </c>
      <c r="BQ54" s="171" t="s">
        <v>26</v>
      </c>
      <c r="BR54" s="171" t="s">
        <v>26</v>
      </c>
      <c r="BS54" s="130" t="s">
        <v>26</v>
      </c>
      <c r="BT54" s="130" t="s">
        <v>26</v>
      </c>
      <c r="BU54" s="130" t="s">
        <v>26</v>
      </c>
      <c r="BV54" s="137" t="s">
        <v>616</v>
      </c>
      <c r="BW54" s="131" t="s">
        <v>25</v>
      </c>
      <c r="BX54" s="138" t="s">
        <v>1061</v>
      </c>
      <c r="BY54" s="131">
        <v>4</v>
      </c>
      <c r="BZ54" s="139">
        <v>44330</v>
      </c>
      <c r="CA54" s="140">
        <v>5090.04</v>
      </c>
      <c r="CB54" s="156"/>
    </row>
    <row r="55" spans="1:80" s="127" customFormat="1" ht="60.75" customHeight="1">
      <c r="A55" s="128">
        <v>52</v>
      </c>
      <c r="B55" s="130">
        <v>5929935</v>
      </c>
      <c r="C55" s="130" t="s">
        <v>465</v>
      </c>
      <c r="D55" s="130">
        <v>202</v>
      </c>
      <c r="E55" s="130">
        <v>1</v>
      </c>
      <c r="F55" s="132" t="s">
        <v>214</v>
      </c>
      <c r="G55" s="157">
        <v>321712</v>
      </c>
      <c r="H55" s="181" t="s">
        <v>282</v>
      </c>
      <c r="I55" s="182">
        <v>39399</v>
      </c>
      <c r="J55" s="182">
        <v>46339</v>
      </c>
      <c r="K55" s="180">
        <v>840</v>
      </c>
      <c r="L55" s="183">
        <v>30000</v>
      </c>
      <c r="M55" s="184">
        <v>0.16</v>
      </c>
      <c r="N55" s="184">
        <v>0</v>
      </c>
      <c r="O55" s="185" t="s">
        <v>472</v>
      </c>
      <c r="P55" s="185" t="s">
        <v>542</v>
      </c>
      <c r="Q55" s="157" t="s">
        <v>514</v>
      </c>
      <c r="R55" s="157" t="s">
        <v>515</v>
      </c>
      <c r="S55" s="157" t="s">
        <v>26</v>
      </c>
      <c r="T55" s="186">
        <f t="shared" si="0"/>
        <v>2130783.2000000002</v>
      </c>
      <c r="U55" s="186">
        <v>785032.52</v>
      </c>
      <c r="V55" s="186">
        <v>1345750.68</v>
      </c>
      <c r="W55" s="186">
        <v>0</v>
      </c>
      <c r="X55" s="176">
        <v>0</v>
      </c>
      <c r="Y55" s="179">
        <f t="shared" si="1"/>
        <v>76784.98</v>
      </c>
      <c r="Z55" s="157" t="s">
        <v>25</v>
      </c>
      <c r="AA55" s="157" t="s">
        <v>25</v>
      </c>
      <c r="AB55" s="157"/>
      <c r="AC55" s="157" t="s">
        <v>26</v>
      </c>
      <c r="AD55" s="157" t="s">
        <v>26</v>
      </c>
      <c r="AE55" s="176">
        <v>0</v>
      </c>
      <c r="AF55" s="176">
        <v>0</v>
      </c>
      <c r="AG55" s="176">
        <v>0</v>
      </c>
      <c r="AH55" s="176">
        <v>0</v>
      </c>
      <c r="AI55" s="176">
        <v>0</v>
      </c>
      <c r="AJ55" s="176">
        <v>0</v>
      </c>
      <c r="AK55" s="176">
        <v>0</v>
      </c>
      <c r="AL55" s="176">
        <v>0</v>
      </c>
      <c r="AM55" s="176">
        <v>0</v>
      </c>
      <c r="AN55" s="176">
        <v>0</v>
      </c>
      <c r="AO55" s="176">
        <v>0</v>
      </c>
      <c r="AP55" s="176">
        <v>0</v>
      </c>
      <c r="AQ55" s="176">
        <v>0</v>
      </c>
      <c r="AR55" s="176">
        <v>0</v>
      </c>
      <c r="AS55" s="176">
        <v>0</v>
      </c>
      <c r="AT55" s="177">
        <v>0</v>
      </c>
      <c r="AU55" s="177">
        <v>0</v>
      </c>
      <c r="AV55" s="177">
        <v>0</v>
      </c>
      <c r="AW55" s="158">
        <v>40099</v>
      </c>
      <c r="AX55" s="176">
        <v>2867.58</v>
      </c>
      <c r="AY55" s="157">
        <v>4462</v>
      </c>
      <c r="AZ55" s="157">
        <v>4</v>
      </c>
      <c r="BA55" s="158">
        <v>43052</v>
      </c>
      <c r="BB55" s="157" t="s">
        <v>26</v>
      </c>
      <c r="BC55" s="159" t="s">
        <v>26</v>
      </c>
      <c r="BD55" s="157" t="s">
        <v>25</v>
      </c>
      <c r="BE55" s="185" t="s">
        <v>617</v>
      </c>
      <c r="BF55" s="157" t="s">
        <v>476</v>
      </c>
      <c r="BG55" s="185" t="s">
        <v>618</v>
      </c>
      <c r="BH55" s="185" t="s">
        <v>1167</v>
      </c>
      <c r="BI55" s="135">
        <v>182053</v>
      </c>
      <c r="BJ55" s="135">
        <v>176456.31</v>
      </c>
      <c r="BK55" s="136">
        <v>40179</v>
      </c>
      <c r="BL55" s="136">
        <v>40423</v>
      </c>
      <c r="BM55" s="130" t="s">
        <v>26</v>
      </c>
      <c r="BN55" s="130" t="s">
        <v>26</v>
      </c>
      <c r="BO55" s="130" t="s">
        <v>26</v>
      </c>
      <c r="BP55" s="130" t="s">
        <v>26</v>
      </c>
      <c r="BQ55" s="171" t="s">
        <v>26</v>
      </c>
      <c r="BR55" s="171" t="s">
        <v>26</v>
      </c>
      <c r="BS55" s="130" t="s">
        <v>26</v>
      </c>
      <c r="BT55" s="130" t="s">
        <v>26</v>
      </c>
      <c r="BU55" s="130" t="s">
        <v>26</v>
      </c>
      <c r="BV55" s="137" t="s">
        <v>619</v>
      </c>
      <c r="BW55" s="131" t="s">
        <v>25</v>
      </c>
      <c r="BX55" s="138" t="s">
        <v>1061</v>
      </c>
      <c r="BY55" s="131">
        <v>4</v>
      </c>
      <c r="BZ55" s="139">
        <v>44330</v>
      </c>
      <c r="CA55" s="140">
        <v>14739.96</v>
      </c>
      <c r="CB55" s="156"/>
    </row>
    <row r="56" spans="1:80" s="127" customFormat="1" ht="60.75" customHeight="1">
      <c r="A56" s="128">
        <v>53</v>
      </c>
      <c r="B56" s="130">
        <v>5931365</v>
      </c>
      <c r="C56" s="130" t="s">
        <v>465</v>
      </c>
      <c r="D56" s="130">
        <v>202</v>
      </c>
      <c r="E56" s="130">
        <v>1</v>
      </c>
      <c r="F56" s="132" t="s">
        <v>214</v>
      </c>
      <c r="G56" s="157">
        <v>321712</v>
      </c>
      <c r="H56" s="181" t="s">
        <v>283</v>
      </c>
      <c r="I56" s="182">
        <v>39479</v>
      </c>
      <c r="J56" s="182">
        <v>48611</v>
      </c>
      <c r="K56" s="180">
        <v>840</v>
      </c>
      <c r="L56" s="183">
        <v>70000</v>
      </c>
      <c r="M56" s="184">
        <v>0.12</v>
      </c>
      <c r="N56" s="184">
        <v>0</v>
      </c>
      <c r="O56" s="185" t="s">
        <v>472</v>
      </c>
      <c r="P56" s="185" t="s">
        <v>489</v>
      </c>
      <c r="Q56" s="157" t="s">
        <v>514</v>
      </c>
      <c r="R56" s="157" t="s">
        <v>515</v>
      </c>
      <c r="S56" s="157" t="s">
        <v>26</v>
      </c>
      <c r="T56" s="186">
        <f t="shared" si="0"/>
        <v>5045975.6500000004</v>
      </c>
      <c r="U56" s="186">
        <v>1884308.25</v>
      </c>
      <c r="V56" s="186">
        <v>2796613.92</v>
      </c>
      <c r="W56" s="186">
        <v>365053.48</v>
      </c>
      <c r="X56" s="176">
        <v>0</v>
      </c>
      <c r="Y56" s="179">
        <f t="shared" si="1"/>
        <v>181836.96</v>
      </c>
      <c r="Z56" s="157" t="s">
        <v>25</v>
      </c>
      <c r="AA56" s="157" t="s">
        <v>25</v>
      </c>
      <c r="AB56" s="157" t="s">
        <v>25</v>
      </c>
      <c r="AC56" s="157" t="s">
        <v>26</v>
      </c>
      <c r="AD56" s="157" t="s">
        <v>26</v>
      </c>
      <c r="AE56" s="176">
        <v>0</v>
      </c>
      <c r="AF56" s="176">
        <v>0</v>
      </c>
      <c r="AG56" s="176">
        <v>0</v>
      </c>
      <c r="AH56" s="176">
        <v>0</v>
      </c>
      <c r="AI56" s="176">
        <v>0</v>
      </c>
      <c r="AJ56" s="176">
        <v>0</v>
      </c>
      <c r="AK56" s="176">
        <v>0</v>
      </c>
      <c r="AL56" s="176">
        <v>0</v>
      </c>
      <c r="AM56" s="176">
        <v>0</v>
      </c>
      <c r="AN56" s="176">
        <v>0</v>
      </c>
      <c r="AO56" s="176">
        <v>0</v>
      </c>
      <c r="AP56" s="176">
        <v>0</v>
      </c>
      <c r="AQ56" s="176">
        <v>0</v>
      </c>
      <c r="AR56" s="176">
        <v>0</v>
      </c>
      <c r="AS56" s="176">
        <v>0</v>
      </c>
      <c r="AT56" s="177">
        <v>0</v>
      </c>
      <c r="AU56" s="177">
        <v>0</v>
      </c>
      <c r="AV56" s="177">
        <v>0</v>
      </c>
      <c r="AW56" s="158">
        <v>39841</v>
      </c>
      <c r="AX56" s="176">
        <v>8015.7</v>
      </c>
      <c r="AY56" s="157">
        <v>4524</v>
      </c>
      <c r="AZ56" s="157">
        <v>4</v>
      </c>
      <c r="BA56" s="158">
        <v>49706</v>
      </c>
      <c r="BB56" s="157" t="s">
        <v>26</v>
      </c>
      <c r="BC56" s="159" t="s">
        <v>26</v>
      </c>
      <c r="BD56" s="157" t="s">
        <v>25</v>
      </c>
      <c r="BE56" s="185" t="s">
        <v>620</v>
      </c>
      <c r="BF56" s="157" t="s">
        <v>476</v>
      </c>
      <c r="BG56" s="185" t="s">
        <v>563</v>
      </c>
      <c r="BH56" s="185" t="s">
        <v>1168</v>
      </c>
      <c r="BI56" s="135">
        <v>441875</v>
      </c>
      <c r="BJ56" s="135">
        <v>326815.90999999997</v>
      </c>
      <c r="BK56" s="136">
        <v>40179</v>
      </c>
      <c r="BL56" s="136">
        <v>39479</v>
      </c>
      <c r="BM56" s="130" t="s">
        <v>26</v>
      </c>
      <c r="BN56" s="130" t="s">
        <v>26</v>
      </c>
      <c r="BO56" s="130" t="s">
        <v>26</v>
      </c>
      <c r="BP56" s="130" t="s">
        <v>26</v>
      </c>
      <c r="BQ56" s="171" t="s">
        <v>26</v>
      </c>
      <c r="BR56" s="171" t="s">
        <v>26</v>
      </c>
      <c r="BS56" s="130" t="s">
        <v>25</v>
      </c>
      <c r="BT56" s="130" t="s">
        <v>26</v>
      </c>
      <c r="BU56" s="130" t="s">
        <v>26</v>
      </c>
      <c r="BV56" s="137" t="s">
        <v>621</v>
      </c>
      <c r="BW56" s="131" t="s">
        <v>25</v>
      </c>
      <c r="BX56" s="138" t="s">
        <v>1061</v>
      </c>
      <c r="BY56" s="131">
        <v>4</v>
      </c>
      <c r="BZ56" s="139">
        <v>44330</v>
      </c>
      <c r="CA56" s="140">
        <v>34654.03</v>
      </c>
      <c r="CB56" s="156"/>
    </row>
    <row r="57" spans="1:80" s="127" customFormat="1" ht="60.75" customHeight="1">
      <c r="A57" s="128">
        <v>54</v>
      </c>
      <c r="B57" s="130">
        <v>5931181</v>
      </c>
      <c r="C57" s="130" t="s">
        <v>465</v>
      </c>
      <c r="D57" s="130">
        <v>202</v>
      </c>
      <c r="E57" s="130">
        <v>1</v>
      </c>
      <c r="F57" s="132" t="s">
        <v>214</v>
      </c>
      <c r="G57" s="157">
        <v>321712</v>
      </c>
      <c r="H57" s="181" t="s">
        <v>284</v>
      </c>
      <c r="I57" s="182">
        <v>39244</v>
      </c>
      <c r="J57" s="182">
        <v>41070</v>
      </c>
      <c r="K57" s="180">
        <v>840</v>
      </c>
      <c r="L57" s="183">
        <v>5000</v>
      </c>
      <c r="M57" s="184">
        <v>0.15</v>
      </c>
      <c r="N57" s="184">
        <v>0</v>
      </c>
      <c r="O57" s="185" t="s">
        <v>472</v>
      </c>
      <c r="P57" s="185" t="s">
        <v>479</v>
      </c>
      <c r="Q57" s="157" t="s">
        <v>514</v>
      </c>
      <c r="R57" s="157" t="s">
        <v>515</v>
      </c>
      <c r="S57" s="157" t="s">
        <v>26</v>
      </c>
      <c r="T57" s="186">
        <f t="shared" si="0"/>
        <v>117254.29</v>
      </c>
      <c r="U57" s="186">
        <v>98221.4</v>
      </c>
      <c r="V57" s="186">
        <v>19032.89</v>
      </c>
      <c r="W57" s="186">
        <v>0</v>
      </c>
      <c r="X57" s="176">
        <v>0</v>
      </c>
      <c r="Y57" s="179">
        <f t="shared" si="1"/>
        <v>4225.38</v>
      </c>
      <c r="Z57" s="157" t="s">
        <v>25</v>
      </c>
      <c r="AA57" s="157" t="s">
        <v>25</v>
      </c>
      <c r="AB57" s="157"/>
      <c r="AC57" s="157" t="s">
        <v>25</v>
      </c>
      <c r="AD57" s="157" t="s">
        <v>26</v>
      </c>
      <c r="AE57" s="176">
        <v>0</v>
      </c>
      <c r="AF57" s="176">
        <v>0</v>
      </c>
      <c r="AG57" s="176">
        <v>0</v>
      </c>
      <c r="AH57" s="176">
        <v>0</v>
      </c>
      <c r="AI57" s="176">
        <v>0</v>
      </c>
      <c r="AJ57" s="176">
        <v>0</v>
      </c>
      <c r="AK57" s="176">
        <v>0</v>
      </c>
      <c r="AL57" s="176">
        <v>0</v>
      </c>
      <c r="AM57" s="176">
        <v>0</v>
      </c>
      <c r="AN57" s="176">
        <v>0</v>
      </c>
      <c r="AO57" s="176">
        <v>0</v>
      </c>
      <c r="AP57" s="176">
        <v>0</v>
      </c>
      <c r="AQ57" s="176">
        <v>0</v>
      </c>
      <c r="AR57" s="176">
        <v>0</v>
      </c>
      <c r="AS57" s="176">
        <v>0</v>
      </c>
      <c r="AT57" s="177">
        <v>0</v>
      </c>
      <c r="AU57" s="177">
        <v>0</v>
      </c>
      <c r="AV57" s="177">
        <v>0</v>
      </c>
      <c r="AW57" s="158">
        <v>40991</v>
      </c>
      <c r="AX57" s="176">
        <v>295.47000000000003</v>
      </c>
      <c r="AY57" s="157">
        <v>4524</v>
      </c>
      <c r="AZ57" s="157">
        <v>4</v>
      </c>
      <c r="BA57" s="158">
        <v>42165</v>
      </c>
      <c r="BB57" s="157" t="s">
        <v>26</v>
      </c>
      <c r="BC57" s="159" t="s">
        <v>26</v>
      </c>
      <c r="BD57" s="157" t="s">
        <v>25</v>
      </c>
      <c r="BE57" s="185" t="s">
        <v>622</v>
      </c>
      <c r="BF57" s="157" t="s">
        <v>476</v>
      </c>
      <c r="BG57" s="185" t="s">
        <v>563</v>
      </c>
      <c r="BH57" s="185" t="s">
        <v>1169</v>
      </c>
      <c r="BI57" s="135">
        <v>45450</v>
      </c>
      <c r="BJ57" s="135">
        <v>135881</v>
      </c>
      <c r="BK57" s="136">
        <v>41239</v>
      </c>
      <c r="BL57" s="136">
        <v>40938</v>
      </c>
      <c r="BM57" s="130" t="s">
        <v>26</v>
      </c>
      <c r="BN57" s="130" t="s">
        <v>26</v>
      </c>
      <c r="BO57" s="130" t="s">
        <v>25</v>
      </c>
      <c r="BP57" s="130" t="s">
        <v>26</v>
      </c>
      <c r="BQ57" s="171" t="s">
        <v>26</v>
      </c>
      <c r="BR57" s="171" t="s">
        <v>26</v>
      </c>
      <c r="BS57" s="130" t="s">
        <v>26</v>
      </c>
      <c r="BT57" s="130" t="s">
        <v>26</v>
      </c>
      <c r="BU57" s="130" t="s">
        <v>26</v>
      </c>
      <c r="BV57" s="137" t="s">
        <v>564</v>
      </c>
      <c r="BW57" s="131" t="s">
        <v>25</v>
      </c>
      <c r="BX57" s="138" t="s">
        <v>1061</v>
      </c>
      <c r="BY57" s="131">
        <v>4</v>
      </c>
      <c r="BZ57" s="139">
        <v>44330</v>
      </c>
      <c r="CA57" s="140">
        <v>899.81</v>
      </c>
      <c r="CB57" s="156"/>
    </row>
    <row r="58" spans="1:80" s="127" customFormat="1" ht="60.75" customHeight="1">
      <c r="A58" s="128">
        <v>55</v>
      </c>
      <c r="B58" s="130">
        <v>5930967</v>
      </c>
      <c r="C58" s="130" t="s">
        <v>465</v>
      </c>
      <c r="D58" s="130">
        <v>202</v>
      </c>
      <c r="E58" s="130">
        <v>1</v>
      </c>
      <c r="F58" s="132" t="s">
        <v>214</v>
      </c>
      <c r="G58" s="157">
        <v>321712</v>
      </c>
      <c r="H58" s="181" t="s">
        <v>285</v>
      </c>
      <c r="I58" s="182">
        <v>39022</v>
      </c>
      <c r="J58" s="182">
        <v>42674</v>
      </c>
      <c r="K58" s="180">
        <v>840</v>
      </c>
      <c r="L58" s="183">
        <v>70000</v>
      </c>
      <c r="M58" s="184">
        <v>0.15</v>
      </c>
      <c r="N58" s="184">
        <v>0</v>
      </c>
      <c r="O58" s="185" t="s">
        <v>472</v>
      </c>
      <c r="P58" s="185" t="s">
        <v>479</v>
      </c>
      <c r="Q58" s="157" t="s">
        <v>514</v>
      </c>
      <c r="R58" s="157" t="s">
        <v>515</v>
      </c>
      <c r="S58" s="157" t="s">
        <v>26</v>
      </c>
      <c r="T58" s="186">
        <f t="shared" si="0"/>
        <v>2423628.12</v>
      </c>
      <c r="U58" s="186">
        <v>1534397.68</v>
      </c>
      <c r="V58" s="186">
        <v>889230.44</v>
      </c>
      <c r="W58" s="186">
        <v>0</v>
      </c>
      <c r="X58" s="176">
        <v>0</v>
      </c>
      <c r="Y58" s="179">
        <f t="shared" si="1"/>
        <v>87337.95</v>
      </c>
      <c r="Z58" s="157" t="s">
        <v>25</v>
      </c>
      <c r="AA58" s="157" t="s">
        <v>25</v>
      </c>
      <c r="AB58" s="157" t="s">
        <v>25</v>
      </c>
      <c r="AC58" s="157" t="s">
        <v>26</v>
      </c>
      <c r="AD58" s="157" t="s">
        <v>26</v>
      </c>
      <c r="AE58" s="176">
        <v>0</v>
      </c>
      <c r="AF58" s="176">
        <v>0</v>
      </c>
      <c r="AG58" s="176">
        <v>0</v>
      </c>
      <c r="AH58" s="176">
        <v>0</v>
      </c>
      <c r="AI58" s="176">
        <v>0</v>
      </c>
      <c r="AJ58" s="176">
        <v>0</v>
      </c>
      <c r="AK58" s="176">
        <v>0</v>
      </c>
      <c r="AL58" s="176">
        <v>0</v>
      </c>
      <c r="AM58" s="176">
        <v>0</v>
      </c>
      <c r="AN58" s="176">
        <v>0</v>
      </c>
      <c r="AO58" s="176">
        <v>0</v>
      </c>
      <c r="AP58" s="176">
        <v>0</v>
      </c>
      <c r="AQ58" s="176">
        <v>0</v>
      </c>
      <c r="AR58" s="176">
        <v>0</v>
      </c>
      <c r="AS58" s="176">
        <v>0</v>
      </c>
      <c r="AT58" s="177">
        <v>0</v>
      </c>
      <c r="AU58" s="177">
        <v>0</v>
      </c>
      <c r="AV58" s="177">
        <v>0</v>
      </c>
      <c r="AW58" s="158">
        <v>41486</v>
      </c>
      <c r="AX58" s="176">
        <v>7193.7</v>
      </c>
      <c r="AY58" s="157">
        <v>4370</v>
      </c>
      <c r="AZ58" s="157">
        <v>4</v>
      </c>
      <c r="BA58" s="158">
        <v>41579</v>
      </c>
      <c r="BB58" s="157" t="s">
        <v>26</v>
      </c>
      <c r="BC58" s="159" t="s">
        <v>26</v>
      </c>
      <c r="BD58" s="157" t="s">
        <v>25</v>
      </c>
      <c r="BE58" s="185" t="s">
        <v>623</v>
      </c>
      <c r="BF58" s="157" t="s">
        <v>476</v>
      </c>
      <c r="BG58" s="185" t="s">
        <v>624</v>
      </c>
      <c r="BH58" s="185" t="s">
        <v>1170</v>
      </c>
      <c r="BI58" s="135">
        <v>603000</v>
      </c>
      <c r="BJ58" s="135">
        <v>926732.24</v>
      </c>
      <c r="BK58" s="136">
        <v>41372</v>
      </c>
      <c r="BL58" s="136">
        <v>41241</v>
      </c>
      <c r="BM58" s="130" t="s">
        <v>26</v>
      </c>
      <c r="BN58" s="130" t="s">
        <v>26</v>
      </c>
      <c r="BO58" s="130" t="s">
        <v>26</v>
      </c>
      <c r="BP58" s="130" t="s">
        <v>26</v>
      </c>
      <c r="BQ58" s="171" t="s">
        <v>26</v>
      </c>
      <c r="BR58" s="171" t="s">
        <v>26</v>
      </c>
      <c r="BS58" s="130" t="s">
        <v>25</v>
      </c>
      <c r="BT58" s="130" t="s">
        <v>26</v>
      </c>
      <c r="BU58" s="130" t="s">
        <v>26</v>
      </c>
      <c r="BV58" s="137" t="s">
        <v>625</v>
      </c>
      <c r="BW58" s="131" t="s">
        <v>25</v>
      </c>
      <c r="BX58" s="138" t="s">
        <v>1061</v>
      </c>
      <c r="BY58" s="131">
        <v>4</v>
      </c>
      <c r="BZ58" s="139">
        <v>44330</v>
      </c>
      <c r="CA58" s="140">
        <v>19038.810000000001</v>
      </c>
      <c r="CB58" s="156"/>
    </row>
    <row r="59" spans="1:80" s="127" customFormat="1" ht="60.75" customHeight="1">
      <c r="A59" s="128">
        <v>56</v>
      </c>
      <c r="B59" s="130">
        <v>5931674</v>
      </c>
      <c r="C59" s="130" t="s">
        <v>465</v>
      </c>
      <c r="D59" s="130">
        <v>202</v>
      </c>
      <c r="E59" s="130">
        <v>1</v>
      </c>
      <c r="F59" s="132" t="s">
        <v>214</v>
      </c>
      <c r="G59" s="157">
        <v>321712</v>
      </c>
      <c r="H59" s="181" t="s">
        <v>286</v>
      </c>
      <c r="I59" s="182">
        <v>39260</v>
      </c>
      <c r="J59" s="182">
        <v>46930</v>
      </c>
      <c r="K59" s="180">
        <v>840</v>
      </c>
      <c r="L59" s="183">
        <v>530000</v>
      </c>
      <c r="M59" s="184">
        <v>0.14000000000000001</v>
      </c>
      <c r="N59" s="184">
        <v>0</v>
      </c>
      <c r="O59" s="185" t="s">
        <v>472</v>
      </c>
      <c r="P59" s="185" t="s">
        <v>542</v>
      </c>
      <c r="Q59" s="157" t="s">
        <v>514</v>
      </c>
      <c r="R59" s="157" t="s">
        <v>515</v>
      </c>
      <c r="S59" s="157" t="s">
        <v>26</v>
      </c>
      <c r="T59" s="186">
        <f t="shared" si="0"/>
        <v>17473371.920000002</v>
      </c>
      <c r="U59" s="186">
        <v>13570833.640000001</v>
      </c>
      <c r="V59" s="186">
        <v>3902538.28</v>
      </c>
      <c r="W59" s="186">
        <v>0</v>
      </c>
      <c r="X59" s="176">
        <v>0</v>
      </c>
      <c r="Y59" s="179">
        <f t="shared" si="1"/>
        <v>629671.06000000006</v>
      </c>
      <c r="Z59" s="157" t="s">
        <v>25</v>
      </c>
      <c r="AA59" s="157" t="s">
        <v>25</v>
      </c>
      <c r="AB59" s="157"/>
      <c r="AC59" s="157"/>
      <c r="AD59" s="157" t="s">
        <v>26</v>
      </c>
      <c r="AE59" s="176">
        <v>0</v>
      </c>
      <c r="AF59" s="176">
        <v>0</v>
      </c>
      <c r="AG59" s="176">
        <v>0</v>
      </c>
      <c r="AH59" s="176">
        <v>0</v>
      </c>
      <c r="AI59" s="176">
        <v>0</v>
      </c>
      <c r="AJ59" s="176">
        <v>0</v>
      </c>
      <c r="AK59" s="176">
        <v>0</v>
      </c>
      <c r="AL59" s="176">
        <v>0</v>
      </c>
      <c r="AM59" s="176">
        <v>0</v>
      </c>
      <c r="AN59" s="176">
        <v>0</v>
      </c>
      <c r="AO59" s="176">
        <v>0</v>
      </c>
      <c r="AP59" s="176">
        <v>0</v>
      </c>
      <c r="AQ59" s="176">
        <v>0</v>
      </c>
      <c r="AR59" s="176">
        <v>0</v>
      </c>
      <c r="AS59" s="176">
        <v>0</v>
      </c>
      <c r="AT59" s="177">
        <v>0</v>
      </c>
      <c r="AU59" s="177">
        <v>6023.4</v>
      </c>
      <c r="AV59" s="177">
        <v>3203.44</v>
      </c>
      <c r="AW59" s="166">
        <v>44314</v>
      </c>
      <c r="AX59" s="176">
        <v>3203.44</v>
      </c>
      <c r="AY59" s="157">
        <v>4462</v>
      </c>
      <c r="AZ59" s="157">
        <v>3</v>
      </c>
      <c r="BA59" s="158">
        <v>48025</v>
      </c>
      <c r="BB59" s="157" t="s">
        <v>26</v>
      </c>
      <c r="BC59" s="159" t="s">
        <v>26</v>
      </c>
      <c r="BD59" s="157" t="s">
        <v>25</v>
      </c>
      <c r="BE59" s="185" t="s">
        <v>626</v>
      </c>
      <c r="BF59" s="157" t="s">
        <v>476</v>
      </c>
      <c r="BG59" s="185" t="s">
        <v>627</v>
      </c>
      <c r="BH59" s="185" t="s">
        <v>1171</v>
      </c>
      <c r="BI59" s="135">
        <v>2676500</v>
      </c>
      <c r="BJ59" s="135">
        <v>2279259.02</v>
      </c>
      <c r="BK59" s="136">
        <v>41508</v>
      </c>
      <c r="BL59" s="136">
        <v>40233</v>
      </c>
      <c r="BM59" s="130" t="s">
        <v>26</v>
      </c>
      <c r="BN59" s="130" t="s">
        <v>26</v>
      </c>
      <c r="BO59" s="130" t="s">
        <v>26</v>
      </c>
      <c r="BP59" s="130" t="s">
        <v>26</v>
      </c>
      <c r="BQ59" s="171" t="s">
        <v>26</v>
      </c>
      <c r="BR59" s="171" t="s">
        <v>26</v>
      </c>
      <c r="BS59" s="130" t="s">
        <v>26</v>
      </c>
      <c r="BT59" s="130" t="s">
        <v>26</v>
      </c>
      <c r="BU59" s="130" t="s">
        <v>26</v>
      </c>
      <c r="BV59" s="137" t="s">
        <v>628</v>
      </c>
      <c r="BW59" s="131" t="s">
        <v>25</v>
      </c>
      <c r="BX59" s="138" t="s">
        <v>1061</v>
      </c>
      <c r="BY59" s="131">
        <v>4</v>
      </c>
      <c r="BZ59" s="139">
        <v>44330</v>
      </c>
      <c r="CA59" s="140">
        <v>131879.13</v>
      </c>
      <c r="CB59" s="156"/>
    </row>
    <row r="60" spans="1:80" s="127" customFormat="1" ht="60.75" customHeight="1">
      <c r="A60" s="128">
        <v>57</v>
      </c>
      <c r="B60" s="130">
        <v>5929282</v>
      </c>
      <c r="C60" s="130" t="s">
        <v>465</v>
      </c>
      <c r="D60" s="130">
        <v>202</v>
      </c>
      <c r="E60" s="130">
        <v>1</v>
      </c>
      <c r="F60" s="132" t="s">
        <v>214</v>
      </c>
      <c r="G60" s="157">
        <v>321712</v>
      </c>
      <c r="H60" s="181" t="s">
        <v>287</v>
      </c>
      <c r="I60" s="182">
        <v>39505</v>
      </c>
      <c r="J60" s="182">
        <v>44984</v>
      </c>
      <c r="K60" s="180">
        <v>840</v>
      </c>
      <c r="L60" s="183">
        <v>210000</v>
      </c>
      <c r="M60" s="184">
        <v>0.16</v>
      </c>
      <c r="N60" s="184">
        <v>0</v>
      </c>
      <c r="O60" s="185" t="s">
        <v>472</v>
      </c>
      <c r="P60" s="185" t="s">
        <v>479</v>
      </c>
      <c r="Q60" s="157" t="s">
        <v>514</v>
      </c>
      <c r="R60" s="157" t="s">
        <v>515</v>
      </c>
      <c r="S60" s="157" t="s">
        <v>26</v>
      </c>
      <c r="T60" s="186">
        <f t="shared" si="0"/>
        <v>7555361.2400000002</v>
      </c>
      <c r="U60" s="186">
        <v>5341736.25</v>
      </c>
      <c r="V60" s="186">
        <v>2213624.9900000002</v>
      </c>
      <c r="W60" s="186">
        <v>0</v>
      </c>
      <c r="X60" s="176">
        <v>0</v>
      </c>
      <c r="Y60" s="179">
        <f t="shared" si="1"/>
        <v>272265.27</v>
      </c>
      <c r="Z60" s="157" t="s">
        <v>26</v>
      </c>
      <c r="AA60" s="157" t="s">
        <v>26</v>
      </c>
      <c r="AB60" s="157"/>
      <c r="AC60" s="157" t="s">
        <v>26</v>
      </c>
      <c r="AD60" s="157" t="s">
        <v>26</v>
      </c>
      <c r="AE60" s="176">
        <v>0</v>
      </c>
      <c r="AF60" s="176">
        <v>0</v>
      </c>
      <c r="AG60" s="176">
        <v>0</v>
      </c>
      <c r="AH60" s="176">
        <v>0</v>
      </c>
      <c r="AI60" s="176">
        <v>0</v>
      </c>
      <c r="AJ60" s="176">
        <v>0</v>
      </c>
      <c r="AK60" s="176">
        <v>0</v>
      </c>
      <c r="AL60" s="176">
        <v>0</v>
      </c>
      <c r="AM60" s="176">
        <v>0</v>
      </c>
      <c r="AN60" s="176">
        <v>0</v>
      </c>
      <c r="AO60" s="176">
        <v>0</v>
      </c>
      <c r="AP60" s="176">
        <v>0</v>
      </c>
      <c r="AQ60" s="176">
        <v>0</v>
      </c>
      <c r="AR60" s="176">
        <v>0</v>
      </c>
      <c r="AS60" s="176">
        <v>0</v>
      </c>
      <c r="AT60" s="177">
        <v>0</v>
      </c>
      <c r="AU60" s="177">
        <v>0</v>
      </c>
      <c r="AV60" s="177">
        <v>0</v>
      </c>
      <c r="AW60" s="158">
        <v>41241</v>
      </c>
      <c r="AX60" s="176">
        <v>5994.75</v>
      </c>
      <c r="AY60" s="157">
        <v>4342</v>
      </c>
      <c r="AZ60" s="157">
        <v>3</v>
      </c>
      <c r="BA60" s="158">
        <v>43795</v>
      </c>
      <c r="BB60" s="157" t="s">
        <v>26</v>
      </c>
      <c r="BC60" s="159" t="s">
        <v>26</v>
      </c>
      <c r="BD60" s="157" t="s">
        <v>25</v>
      </c>
      <c r="BE60" s="185" t="s">
        <v>629</v>
      </c>
      <c r="BF60" s="157" t="s">
        <v>476</v>
      </c>
      <c r="BG60" s="185" t="s">
        <v>563</v>
      </c>
      <c r="BH60" s="185" t="s">
        <v>1172</v>
      </c>
      <c r="BI60" s="135">
        <v>1536093.85</v>
      </c>
      <c r="BJ60" s="135">
        <v>1667279.13</v>
      </c>
      <c r="BK60" s="136">
        <v>40981</v>
      </c>
      <c r="BL60" s="136">
        <v>40955</v>
      </c>
      <c r="BM60" s="130" t="s">
        <v>26</v>
      </c>
      <c r="BN60" s="130" t="s">
        <v>26</v>
      </c>
      <c r="BO60" s="130" t="s">
        <v>26</v>
      </c>
      <c r="BP60" s="130" t="s">
        <v>26</v>
      </c>
      <c r="BQ60" s="171" t="s">
        <v>25</v>
      </c>
      <c r="BR60" s="171" t="s">
        <v>25</v>
      </c>
      <c r="BS60" s="130" t="s">
        <v>26</v>
      </c>
      <c r="BT60" s="130" t="s">
        <v>26</v>
      </c>
      <c r="BU60" s="130" t="s">
        <v>26</v>
      </c>
      <c r="BV60" s="137" t="s">
        <v>630</v>
      </c>
      <c r="BW60" s="131" t="s">
        <v>25</v>
      </c>
      <c r="BX60" s="138" t="s">
        <v>1061</v>
      </c>
      <c r="BY60" s="131">
        <v>4</v>
      </c>
      <c r="BZ60" s="139">
        <v>44330</v>
      </c>
      <c r="CA60" s="140">
        <v>59351.14</v>
      </c>
      <c r="CB60" s="156"/>
    </row>
    <row r="61" spans="1:80" s="127" customFormat="1" ht="60.75" customHeight="1">
      <c r="A61" s="128">
        <v>58</v>
      </c>
      <c r="B61" s="130">
        <v>5931470</v>
      </c>
      <c r="C61" s="130" t="s">
        <v>465</v>
      </c>
      <c r="D61" s="130">
        <v>202</v>
      </c>
      <c r="E61" s="130">
        <v>1</v>
      </c>
      <c r="F61" s="132" t="s">
        <v>214</v>
      </c>
      <c r="G61" s="157">
        <v>321712</v>
      </c>
      <c r="H61" s="181" t="s">
        <v>288</v>
      </c>
      <c r="I61" s="182">
        <v>39048</v>
      </c>
      <c r="J61" s="182">
        <v>42699</v>
      </c>
      <c r="K61" s="180">
        <v>840</v>
      </c>
      <c r="L61" s="183">
        <v>89100</v>
      </c>
      <c r="M61" s="184">
        <v>0.16</v>
      </c>
      <c r="N61" s="184">
        <v>0</v>
      </c>
      <c r="O61" s="185" t="s">
        <v>472</v>
      </c>
      <c r="P61" s="185" t="s">
        <v>479</v>
      </c>
      <c r="Q61" s="157" t="s">
        <v>514</v>
      </c>
      <c r="R61" s="157" t="s">
        <v>515</v>
      </c>
      <c r="S61" s="157" t="s">
        <v>26</v>
      </c>
      <c r="T61" s="186">
        <f t="shared" si="0"/>
        <v>2344406.86</v>
      </c>
      <c r="U61" s="186">
        <v>1826313.53</v>
      </c>
      <c r="V61" s="186">
        <v>518093.33</v>
      </c>
      <c r="W61" s="186">
        <v>0</v>
      </c>
      <c r="X61" s="176">
        <v>0</v>
      </c>
      <c r="Y61" s="179">
        <f t="shared" si="1"/>
        <v>84483.13</v>
      </c>
      <c r="Z61" s="157" t="s">
        <v>26</v>
      </c>
      <c r="AA61" s="157" t="s">
        <v>26</v>
      </c>
      <c r="AB61" s="157"/>
      <c r="AC61" s="157" t="s">
        <v>26</v>
      </c>
      <c r="AD61" s="157" t="s">
        <v>26</v>
      </c>
      <c r="AE61" s="176">
        <v>0</v>
      </c>
      <c r="AF61" s="176">
        <v>0</v>
      </c>
      <c r="AG61" s="176">
        <v>0</v>
      </c>
      <c r="AH61" s="176">
        <v>0</v>
      </c>
      <c r="AI61" s="176">
        <v>0</v>
      </c>
      <c r="AJ61" s="176">
        <v>0</v>
      </c>
      <c r="AK61" s="176">
        <v>0</v>
      </c>
      <c r="AL61" s="176">
        <v>0</v>
      </c>
      <c r="AM61" s="176">
        <v>0</v>
      </c>
      <c r="AN61" s="176">
        <v>0</v>
      </c>
      <c r="AO61" s="176">
        <v>0</v>
      </c>
      <c r="AP61" s="176">
        <v>0</v>
      </c>
      <c r="AQ61" s="176">
        <v>0</v>
      </c>
      <c r="AR61" s="176">
        <v>0</v>
      </c>
      <c r="AS61" s="176">
        <v>0</v>
      </c>
      <c r="AT61" s="177">
        <v>0</v>
      </c>
      <c r="AU61" s="177">
        <v>0</v>
      </c>
      <c r="AV61" s="177">
        <v>0</v>
      </c>
      <c r="AW61" s="158">
        <v>41241</v>
      </c>
      <c r="AX61" s="176">
        <v>5994.75</v>
      </c>
      <c r="AY61" s="157">
        <v>4310</v>
      </c>
      <c r="AZ61" s="157">
        <v>3</v>
      </c>
      <c r="BA61" s="158">
        <v>43794</v>
      </c>
      <c r="BB61" s="157" t="s">
        <v>26</v>
      </c>
      <c r="BC61" s="159" t="s">
        <v>26</v>
      </c>
      <c r="BD61" s="157" t="s">
        <v>25</v>
      </c>
      <c r="BE61" s="185" t="s">
        <v>631</v>
      </c>
      <c r="BF61" s="157" t="s">
        <v>476</v>
      </c>
      <c r="BG61" s="185" t="s">
        <v>563</v>
      </c>
      <c r="BH61" s="185" t="s">
        <v>1173</v>
      </c>
      <c r="BI61" s="135">
        <v>662186.30000000005</v>
      </c>
      <c r="BJ61" s="135">
        <v>585980.11</v>
      </c>
      <c r="BK61" s="136">
        <v>40981</v>
      </c>
      <c r="BL61" s="136">
        <v>40984</v>
      </c>
      <c r="BM61" s="130" t="s">
        <v>26</v>
      </c>
      <c r="BN61" s="130" t="s">
        <v>26</v>
      </c>
      <c r="BO61" s="130" t="s">
        <v>26</v>
      </c>
      <c r="BP61" s="130" t="s">
        <v>26</v>
      </c>
      <c r="BQ61" s="171" t="s">
        <v>25</v>
      </c>
      <c r="BR61" s="171" t="s">
        <v>25</v>
      </c>
      <c r="BS61" s="130" t="s">
        <v>26</v>
      </c>
      <c r="BT61" s="130" t="s">
        <v>26</v>
      </c>
      <c r="BU61" s="130" t="s">
        <v>26</v>
      </c>
      <c r="BV61" s="137" t="s">
        <v>632</v>
      </c>
      <c r="BW61" s="131" t="s">
        <v>25</v>
      </c>
      <c r="BX61" s="138" t="s">
        <v>1061</v>
      </c>
      <c r="BY61" s="131">
        <v>4</v>
      </c>
      <c r="BZ61" s="139">
        <v>44330</v>
      </c>
      <c r="CA61" s="140">
        <v>18416.490000000002</v>
      </c>
      <c r="CB61" s="156"/>
    </row>
    <row r="62" spans="1:80" s="127" customFormat="1" ht="60.75" customHeight="1">
      <c r="A62" s="128">
        <v>59</v>
      </c>
      <c r="B62" s="130">
        <v>5931526</v>
      </c>
      <c r="C62" s="130" t="s">
        <v>465</v>
      </c>
      <c r="D62" s="130">
        <v>202</v>
      </c>
      <c r="E62" s="130">
        <v>1</v>
      </c>
      <c r="F62" s="132" t="s">
        <v>214</v>
      </c>
      <c r="G62" s="157">
        <v>321712</v>
      </c>
      <c r="H62" s="181" t="s">
        <v>289</v>
      </c>
      <c r="I62" s="182">
        <v>39049</v>
      </c>
      <c r="J62" s="182">
        <v>42700</v>
      </c>
      <c r="K62" s="180">
        <v>840</v>
      </c>
      <c r="L62" s="183">
        <v>87300</v>
      </c>
      <c r="M62" s="184">
        <v>0.16</v>
      </c>
      <c r="N62" s="184">
        <v>0</v>
      </c>
      <c r="O62" s="185" t="s">
        <v>472</v>
      </c>
      <c r="P62" s="185" t="s">
        <v>479</v>
      </c>
      <c r="Q62" s="157" t="s">
        <v>514</v>
      </c>
      <c r="R62" s="157" t="s">
        <v>515</v>
      </c>
      <c r="S62" s="157" t="s">
        <v>26</v>
      </c>
      <c r="T62" s="186">
        <f t="shared" si="0"/>
        <v>2309378.04</v>
      </c>
      <c r="U62" s="186">
        <v>1802345.02</v>
      </c>
      <c r="V62" s="186">
        <v>507033.02</v>
      </c>
      <c r="W62" s="186">
        <v>0</v>
      </c>
      <c r="X62" s="176">
        <v>0</v>
      </c>
      <c r="Y62" s="179">
        <f t="shared" si="1"/>
        <v>83220.83</v>
      </c>
      <c r="Z62" s="157" t="s">
        <v>26</v>
      </c>
      <c r="AA62" s="157" t="s">
        <v>26</v>
      </c>
      <c r="AB62" s="157"/>
      <c r="AC62" s="157" t="s">
        <v>26</v>
      </c>
      <c r="AD62" s="157" t="s">
        <v>26</v>
      </c>
      <c r="AE62" s="176">
        <v>0</v>
      </c>
      <c r="AF62" s="176">
        <v>0</v>
      </c>
      <c r="AG62" s="176">
        <v>0</v>
      </c>
      <c r="AH62" s="176">
        <v>0</v>
      </c>
      <c r="AI62" s="176">
        <v>0</v>
      </c>
      <c r="AJ62" s="176">
        <v>0</v>
      </c>
      <c r="AK62" s="176">
        <v>0</v>
      </c>
      <c r="AL62" s="176">
        <v>0</v>
      </c>
      <c r="AM62" s="176">
        <v>0</v>
      </c>
      <c r="AN62" s="176">
        <v>0</v>
      </c>
      <c r="AO62" s="176">
        <v>0</v>
      </c>
      <c r="AP62" s="176">
        <v>0</v>
      </c>
      <c r="AQ62" s="176">
        <v>0</v>
      </c>
      <c r="AR62" s="176">
        <v>0</v>
      </c>
      <c r="AS62" s="176">
        <v>0</v>
      </c>
      <c r="AT62" s="177">
        <v>0</v>
      </c>
      <c r="AU62" s="177">
        <v>0</v>
      </c>
      <c r="AV62" s="177">
        <v>0</v>
      </c>
      <c r="AW62" s="158">
        <v>41241</v>
      </c>
      <c r="AX62" s="176">
        <v>5994.75</v>
      </c>
      <c r="AY62" s="157">
        <v>4342</v>
      </c>
      <c r="AZ62" s="157">
        <v>3</v>
      </c>
      <c r="BA62" s="158">
        <v>43795</v>
      </c>
      <c r="BB62" s="157" t="s">
        <v>26</v>
      </c>
      <c r="BC62" s="159" t="s">
        <v>26</v>
      </c>
      <c r="BD62" s="157" t="s">
        <v>25</v>
      </c>
      <c r="BE62" s="185" t="s">
        <v>633</v>
      </c>
      <c r="BF62" s="157" t="s">
        <v>476</v>
      </c>
      <c r="BG62" s="185" t="s">
        <v>563</v>
      </c>
      <c r="BH62" s="185" t="s">
        <v>1174</v>
      </c>
      <c r="BI62" s="135">
        <v>634401.19999999995</v>
      </c>
      <c r="BJ62" s="135">
        <v>584796.31000000006</v>
      </c>
      <c r="BK62" s="136">
        <v>40981</v>
      </c>
      <c r="BL62" s="136">
        <v>40984</v>
      </c>
      <c r="BM62" s="130" t="s">
        <v>26</v>
      </c>
      <c r="BN62" s="130" t="s">
        <v>26</v>
      </c>
      <c r="BO62" s="130" t="s">
        <v>26</v>
      </c>
      <c r="BP62" s="130" t="s">
        <v>26</v>
      </c>
      <c r="BQ62" s="171" t="s">
        <v>25</v>
      </c>
      <c r="BR62" s="171" t="s">
        <v>25</v>
      </c>
      <c r="BS62" s="130" t="s">
        <v>26</v>
      </c>
      <c r="BT62" s="130" t="s">
        <v>26</v>
      </c>
      <c r="BU62" s="130" t="s">
        <v>26</v>
      </c>
      <c r="BV62" s="137" t="s">
        <v>632</v>
      </c>
      <c r="BW62" s="131" t="s">
        <v>25</v>
      </c>
      <c r="BX62" s="138" t="s">
        <v>1061</v>
      </c>
      <c r="BY62" s="131">
        <v>4</v>
      </c>
      <c r="BZ62" s="139">
        <v>44330</v>
      </c>
      <c r="CA62" s="140">
        <v>18141.32</v>
      </c>
      <c r="CB62" s="156"/>
    </row>
    <row r="63" spans="1:80" s="127" customFormat="1" ht="60.75" customHeight="1">
      <c r="A63" s="128">
        <v>60</v>
      </c>
      <c r="B63" s="130">
        <v>5931568</v>
      </c>
      <c r="C63" s="130" t="s">
        <v>465</v>
      </c>
      <c r="D63" s="130">
        <v>202</v>
      </c>
      <c r="E63" s="130">
        <v>1</v>
      </c>
      <c r="F63" s="132" t="s">
        <v>214</v>
      </c>
      <c r="G63" s="157">
        <v>321712</v>
      </c>
      <c r="H63" s="181" t="s">
        <v>290</v>
      </c>
      <c r="I63" s="182">
        <v>39049</v>
      </c>
      <c r="J63" s="182">
        <v>42700</v>
      </c>
      <c r="K63" s="180">
        <v>840</v>
      </c>
      <c r="L63" s="183">
        <v>87300</v>
      </c>
      <c r="M63" s="184">
        <v>0.16</v>
      </c>
      <c r="N63" s="184">
        <v>0</v>
      </c>
      <c r="O63" s="185" t="s">
        <v>472</v>
      </c>
      <c r="P63" s="185" t="s">
        <v>479</v>
      </c>
      <c r="Q63" s="157" t="s">
        <v>514</v>
      </c>
      <c r="R63" s="157" t="s">
        <v>515</v>
      </c>
      <c r="S63" s="157" t="s">
        <v>26</v>
      </c>
      <c r="T63" s="186">
        <f t="shared" si="0"/>
        <v>2330147.25</v>
      </c>
      <c r="U63" s="186">
        <v>1815381.14</v>
      </c>
      <c r="V63" s="186">
        <v>514766.11</v>
      </c>
      <c r="W63" s="186">
        <v>0</v>
      </c>
      <c r="X63" s="176">
        <v>0</v>
      </c>
      <c r="Y63" s="179">
        <f t="shared" si="1"/>
        <v>83969.27</v>
      </c>
      <c r="Z63" s="157" t="s">
        <v>26</v>
      </c>
      <c r="AA63" s="157" t="s">
        <v>26</v>
      </c>
      <c r="AB63" s="157"/>
      <c r="AC63" s="157" t="s">
        <v>26</v>
      </c>
      <c r="AD63" s="157" t="s">
        <v>26</v>
      </c>
      <c r="AE63" s="176">
        <v>0</v>
      </c>
      <c r="AF63" s="176">
        <v>0</v>
      </c>
      <c r="AG63" s="176">
        <v>0</v>
      </c>
      <c r="AH63" s="176">
        <v>0</v>
      </c>
      <c r="AI63" s="176">
        <v>0</v>
      </c>
      <c r="AJ63" s="176">
        <v>0</v>
      </c>
      <c r="AK63" s="176">
        <v>0</v>
      </c>
      <c r="AL63" s="176">
        <v>0</v>
      </c>
      <c r="AM63" s="176">
        <v>0</v>
      </c>
      <c r="AN63" s="176">
        <v>0</v>
      </c>
      <c r="AO63" s="176">
        <v>0</v>
      </c>
      <c r="AP63" s="176">
        <v>0</v>
      </c>
      <c r="AQ63" s="176">
        <v>0</v>
      </c>
      <c r="AR63" s="176">
        <v>0</v>
      </c>
      <c r="AS63" s="176">
        <v>0</v>
      </c>
      <c r="AT63" s="177">
        <v>0</v>
      </c>
      <c r="AU63" s="177">
        <v>0</v>
      </c>
      <c r="AV63" s="177">
        <v>0</v>
      </c>
      <c r="AW63" s="158">
        <v>41241</v>
      </c>
      <c r="AX63" s="176">
        <v>5994.75</v>
      </c>
      <c r="AY63" s="157">
        <v>4342</v>
      </c>
      <c r="AZ63" s="157">
        <v>3</v>
      </c>
      <c r="BA63" s="158">
        <v>43795</v>
      </c>
      <c r="BB63" s="157" t="s">
        <v>26</v>
      </c>
      <c r="BC63" s="159" t="s">
        <v>26</v>
      </c>
      <c r="BD63" s="157" t="s">
        <v>25</v>
      </c>
      <c r="BE63" s="185" t="s">
        <v>634</v>
      </c>
      <c r="BF63" s="157" t="s">
        <v>476</v>
      </c>
      <c r="BG63" s="185" t="s">
        <v>563</v>
      </c>
      <c r="BH63" s="185" t="s">
        <v>1337</v>
      </c>
      <c r="BI63" s="135">
        <v>634017.4</v>
      </c>
      <c r="BJ63" s="135">
        <v>590715.30000000005</v>
      </c>
      <c r="BK63" s="136">
        <v>40981</v>
      </c>
      <c r="BL63" s="136">
        <v>40984</v>
      </c>
      <c r="BM63" s="130" t="s">
        <v>26</v>
      </c>
      <c r="BN63" s="130" t="s">
        <v>26</v>
      </c>
      <c r="BO63" s="130" t="s">
        <v>26</v>
      </c>
      <c r="BP63" s="130" t="s">
        <v>26</v>
      </c>
      <c r="BQ63" s="171" t="s">
        <v>25</v>
      </c>
      <c r="BR63" s="171" t="s">
        <v>25</v>
      </c>
      <c r="BS63" s="130" t="s">
        <v>26</v>
      </c>
      <c r="BT63" s="130" t="s">
        <v>26</v>
      </c>
      <c r="BU63" s="130" t="s">
        <v>26</v>
      </c>
      <c r="BV63" s="137" t="s">
        <v>632</v>
      </c>
      <c r="BW63" s="131" t="s">
        <v>25</v>
      </c>
      <c r="BX63" s="138" t="s">
        <v>1061</v>
      </c>
      <c r="BY63" s="131">
        <v>4</v>
      </c>
      <c r="BZ63" s="139">
        <v>44330</v>
      </c>
      <c r="CA63" s="140">
        <v>18304.47</v>
      </c>
      <c r="CB63" s="156"/>
    </row>
    <row r="64" spans="1:80" s="127" customFormat="1" ht="60.75" customHeight="1">
      <c r="A64" s="128">
        <v>61</v>
      </c>
      <c r="B64" s="130">
        <v>5931525</v>
      </c>
      <c r="C64" s="130" t="s">
        <v>465</v>
      </c>
      <c r="D64" s="130">
        <v>202</v>
      </c>
      <c r="E64" s="130">
        <v>1</v>
      </c>
      <c r="F64" s="132" t="s">
        <v>214</v>
      </c>
      <c r="G64" s="157">
        <v>321712</v>
      </c>
      <c r="H64" s="181" t="s">
        <v>291</v>
      </c>
      <c r="I64" s="182">
        <v>39511</v>
      </c>
      <c r="J64" s="182">
        <v>46816</v>
      </c>
      <c r="K64" s="180">
        <v>840</v>
      </c>
      <c r="L64" s="183">
        <v>26000</v>
      </c>
      <c r="M64" s="184">
        <v>0.14000000000000001</v>
      </c>
      <c r="N64" s="184">
        <v>2E-3</v>
      </c>
      <c r="O64" s="185" t="s">
        <v>472</v>
      </c>
      <c r="P64" s="185" t="s">
        <v>489</v>
      </c>
      <c r="Q64" s="157" t="s">
        <v>514</v>
      </c>
      <c r="R64" s="157" t="s">
        <v>515</v>
      </c>
      <c r="S64" s="157" t="s">
        <v>26</v>
      </c>
      <c r="T64" s="186">
        <f t="shared" si="0"/>
        <v>1680410.65</v>
      </c>
      <c r="U64" s="186">
        <v>679344.42</v>
      </c>
      <c r="V64" s="186">
        <v>883928.25</v>
      </c>
      <c r="W64" s="186">
        <v>117137.98</v>
      </c>
      <c r="X64" s="176">
        <v>0</v>
      </c>
      <c r="Y64" s="179">
        <f t="shared" si="1"/>
        <v>60555.34</v>
      </c>
      <c r="Z64" s="157" t="s">
        <v>25</v>
      </c>
      <c r="AA64" s="157" t="s">
        <v>25</v>
      </c>
      <c r="AB64" s="157"/>
      <c r="AC64" s="157" t="s">
        <v>25</v>
      </c>
      <c r="AD64" s="157" t="s">
        <v>26</v>
      </c>
      <c r="AE64" s="176">
        <v>0</v>
      </c>
      <c r="AF64" s="176">
        <v>0</v>
      </c>
      <c r="AG64" s="176">
        <v>0</v>
      </c>
      <c r="AH64" s="176">
        <v>0</v>
      </c>
      <c r="AI64" s="176">
        <v>0</v>
      </c>
      <c r="AJ64" s="176">
        <v>0</v>
      </c>
      <c r="AK64" s="176">
        <v>0</v>
      </c>
      <c r="AL64" s="176">
        <v>0</v>
      </c>
      <c r="AM64" s="176">
        <v>0</v>
      </c>
      <c r="AN64" s="176">
        <v>0</v>
      </c>
      <c r="AO64" s="176">
        <v>0</v>
      </c>
      <c r="AP64" s="176">
        <v>0</v>
      </c>
      <c r="AQ64" s="176">
        <v>0</v>
      </c>
      <c r="AR64" s="176">
        <v>0</v>
      </c>
      <c r="AS64" s="176">
        <v>0</v>
      </c>
      <c r="AT64" s="177">
        <v>0</v>
      </c>
      <c r="AU64" s="177">
        <v>0</v>
      </c>
      <c r="AV64" s="177">
        <v>0</v>
      </c>
      <c r="AW64" s="158">
        <v>41180</v>
      </c>
      <c r="AX64" s="176">
        <v>487.57</v>
      </c>
      <c r="AY64" s="157">
        <v>4250</v>
      </c>
      <c r="AZ64" s="157">
        <v>3</v>
      </c>
      <c r="BA64" s="158">
        <v>47911</v>
      </c>
      <c r="BB64" s="157" t="s">
        <v>26</v>
      </c>
      <c r="BC64" s="159" t="s">
        <v>26</v>
      </c>
      <c r="BD64" s="157" t="s">
        <v>25</v>
      </c>
      <c r="BE64" s="185" t="s">
        <v>635</v>
      </c>
      <c r="BF64" s="157" t="s">
        <v>476</v>
      </c>
      <c r="BG64" s="185" t="s">
        <v>563</v>
      </c>
      <c r="BH64" s="185" t="s">
        <v>1175</v>
      </c>
      <c r="BI64" s="135">
        <v>205346</v>
      </c>
      <c r="BJ64" s="135">
        <v>146954.75</v>
      </c>
      <c r="BK64" s="136">
        <v>40589</v>
      </c>
      <c r="BL64" s="136">
        <v>40786</v>
      </c>
      <c r="BM64" s="130" t="s">
        <v>26</v>
      </c>
      <c r="BN64" s="130" t="s">
        <v>26</v>
      </c>
      <c r="BO64" s="130" t="s">
        <v>25</v>
      </c>
      <c r="BP64" s="130" t="s">
        <v>26</v>
      </c>
      <c r="BQ64" s="171" t="s">
        <v>26</v>
      </c>
      <c r="BR64" s="171" t="s">
        <v>26</v>
      </c>
      <c r="BS64" s="130" t="s">
        <v>26</v>
      </c>
      <c r="BT64" s="130" t="s">
        <v>25</v>
      </c>
      <c r="BU64" s="130" t="s">
        <v>26</v>
      </c>
      <c r="BV64" s="137" t="s">
        <v>636</v>
      </c>
      <c r="BW64" s="131" t="s">
        <v>25</v>
      </c>
      <c r="BX64" s="138" t="s">
        <v>1061</v>
      </c>
      <c r="BY64" s="131">
        <v>4</v>
      </c>
      <c r="BZ64" s="139">
        <v>44330</v>
      </c>
      <c r="CA64" s="140">
        <v>11246.33</v>
      </c>
      <c r="CB64" s="156"/>
    </row>
    <row r="65" spans="1:80" s="127" customFormat="1" ht="60.75" customHeight="1">
      <c r="A65" s="128">
        <v>62</v>
      </c>
      <c r="B65" s="130">
        <v>5929933</v>
      </c>
      <c r="C65" s="130" t="s">
        <v>465</v>
      </c>
      <c r="D65" s="130">
        <v>202</v>
      </c>
      <c r="E65" s="130">
        <v>1</v>
      </c>
      <c r="F65" s="132" t="s">
        <v>214</v>
      </c>
      <c r="G65" s="157">
        <v>321712</v>
      </c>
      <c r="H65" s="181" t="s">
        <v>292</v>
      </c>
      <c r="I65" s="182">
        <v>39608</v>
      </c>
      <c r="J65" s="182">
        <v>45086</v>
      </c>
      <c r="K65" s="180">
        <v>840</v>
      </c>
      <c r="L65" s="183">
        <v>300000</v>
      </c>
      <c r="M65" s="184">
        <v>0.13</v>
      </c>
      <c r="N65" s="184">
        <v>2E-3</v>
      </c>
      <c r="O65" s="185" t="s">
        <v>472</v>
      </c>
      <c r="P65" s="185" t="s">
        <v>508</v>
      </c>
      <c r="Q65" s="157" t="s">
        <v>514</v>
      </c>
      <c r="R65" s="157" t="s">
        <v>515</v>
      </c>
      <c r="S65" s="157" t="s">
        <v>26</v>
      </c>
      <c r="T65" s="186">
        <f t="shared" si="0"/>
        <v>22363669.809999999</v>
      </c>
      <c r="U65" s="186">
        <v>8001185.25</v>
      </c>
      <c r="V65" s="186">
        <v>12809634.77</v>
      </c>
      <c r="W65" s="186">
        <v>1552849.79</v>
      </c>
      <c r="X65" s="176">
        <v>0</v>
      </c>
      <c r="Y65" s="179">
        <f t="shared" si="1"/>
        <v>805898.01</v>
      </c>
      <c r="Z65" s="157" t="s">
        <v>25</v>
      </c>
      <c r="AA65" s="157" t="s">
        <v>25</v>
      </c>
      <c r="AB65" s="157" t="s">
        <v>25</v>
      </c>
      <c r="AC65" s="157"/>
      <c r="AD65" s="157" t="s">
        <v>26</v>
      </c>
      <c r="AE65" s="176">
        <v>0</v>
      </c>
      <c r="AF65" s="176">
        <v>0</v>
      </c>
      <c r="AG65" s="176">
        <v>0</v>
      </c>
      <c r="AH65" s="176">
        <v>0</v>
      </c>
      <c r="AI65" s="176">
        <v>0</v>
      </c>
      <c r="AJ65" s="176">
        <v>0</v>
      </c>
      <c r="AK65" s="176">
        <v>0</v>
      </c>
      <c r="AL65" s="176">
        <v>0</v>
      </c>
      <c r="AM65" s="176">
        <v>0</v>
      </c>
      <c r="AN65" s="176">
        <v>0</v>
      </c>
      <c r="AO65" s="176">
        <v>0</v>
      </c>
      <c r="AP65" s="176">
        <v>0</v>
      </c>
      <c r="AQ65" s="176">
        <v>0</v>
      </c>
      <c r="AR65" s="176">
        <v>0</v>
      </c>
      <c r="AS65" s="176">
        <v>0</v>
      </c>
      <c r="AT65" s="177">
        <v>0</v>
      </c>
      <c r="AU65" s="177">
        <v>0</v>
      </c>
      <c r="AV65" s="177">
        <v>0</v>
      </c>
      <c r="AW65" s="158">
        <v>39994</v>
      </c>
      <c r="AX65" s="176">
        <v>3000</v>
      </c>
      <c r="AY65" s="157">
        <v>4462</v>
      </c>
      <c r="AZ65" s="157">
        <v>4</v>
      </c>
      <c r="BA65" s="158">
        <v>44356</v>
      </c>
      <c r="BB65" s="157" t="s">
        <v>26</v>
      </c>
      <c r="BC65" s="159" t="s">
        <v>26</v>
      </c>
      <c r="BD65" s="157" t="s">
        <v>25</v>
      </c>
      <c r="BE65" s="185" t="s">
        <v>637</v>
      </c>
      <c r="BF65" s="157" t="s">
        <v>476</v>
      </c>
      <c r="BG65" s="185" t="s">
        <v>638</v>
      </c>
      <c r="BH65" s="185" t="s">
        <v>1176</v>
      </c>
      <c r="BI65" s="135">
        <v>1712756</v>
      </c>
      <c r="BJ65" s="135">
        <v>1996952.87</v>
      </c>
      <c r="BK65" s="136">
        <v>40179</v>
      </c>
      <c r="BL65" s="136">
        <v>40830</v>
      </c>
      <c r="BM65" s="130" t="s">
        <v>26</v>
      </c>
      <c r="BN65" s="130" t="s">
        <v>26</v>
      </c>
      <c r="BO65" s="130" t="s">
        <v>25</v>
      </c>
      <c r="BP65" s="130" t="s">
        <v>26</v>
      </c>
      <c r="BQ65" s="171" t="s">
        <v>26</v>
      </c>
      <c r="BR65" s="171" t="s">
        <v>26</v>
      </c>
      <c r="BS65" s="130" t="s">
        <v>26</v>
      </c>
      <c r="BT65" s="130" t="s">
        <v>25</v>
      </c>
      <c r="BU65" s="130" t="s">
        <v>26</v>
      </c>
      <c r="BV65" s="137" t="s">
        <v>639</v>
      </c>
      <c r="BW65" s="131" t="s">
        <v>25</v>
      </c>
      <c r="BX65" s="138" t="s">
        <v>1061</v>
      </c>
      <c r="BY65" s="131">
        <v>4</v>
      </c>
      <c r="BZ65" s="139">
        <v>44330</v>
      </c>
      <c r="CA65" s="140">
        <v>152206.46</v>
      </c>
      <c r="CB65" s="156"/>
    </row>
    <row r="66" spans="1:80" s="127" customFormat="1" ht="60.75" customHeight="1">
      <c r="A66" s="128">
        <v>63</v>
      </c>
      <c r="B66" s="130">
        <v>5845870</v>
      </c>
      <c r="C66" s="130" t="s">
        <v>465</v>
      </c>
      <c r="D66" s="130">
        <v>202</v>
      </c>
      <c r="E66" s="130">
        <v>1</v>
      </c>
      <c r="F66" s="132" t="s">
        <v>214</v>
      </c>
      <c r="G66" s="157">
        <v>321712</v>
      </c>
      <c r="H66" s="181" t="s">
        <v>293</v>
      </c>
      <c r="I66" s="182">
        <v>39538</v>
      </c>
      <c r="J66" s="182">
        <v>45016</v>
      </c>
      <c r="K66" s="180">
        <v>980</v>
      </c>
      <c r="L66" s="183">
        <v>178000</v>
      </c>
      <c r="M66" s="184">
        <v>0.109</v>
      </c>
      <c r="N66" s="184">
        <v>0</v>
      </c>
      <c r="O66" s="185" t="s">
        <v>472</v>
      </c>
      <c r="P66" s="185" t="s">
        <v>550</v>
      </c>
      <c r="Q66" s="157" t="s">
        <v>514</v>
      </c>
      <c r="R66" s="157" t="s">
        <v>515</v>
      </c>
      <c r="S66" s="157" t="s">
        <v>26</v>
      </c>
      <c r="T66" s="186">
        <f t="shared" si="0"/>
        <v>225316.13</v>
      </c>
      <c r="U66" s="186">
        <v>127979.24</v>
      </c>
      <c r="V66" s="186">
        <v>97336.89</v>
      </c>
      <c r="W66" s="186">
        <v>0</v>
      </c>
      <c r="X66" s="176">
        <v>0</v>
      </c>
      <c r="Y66" s="179">
        <f t="shared" si="1"/>
        <v>225316.13</v>
      </c>
      <c r="Z66" s="157" t="s">
        <v>25</v>
      </c>
      <c r="AA66" s="157" t="s">
        <v>25</v>
      </c>
      <c r="AB66" s="157"/>
      <c r="AC66" s="157" t="s">
        <v>25</v>
      </c>
      <c r="AD66" s="157" t="s">
        <v>26</v>
      </c>
      <c r="AE66" s="176">
        <v>0</v>
      </c>
      <c r="AF66" s="176">
        <v>0</v>
      </c>
      <c r="AG66" s="176">
        <v>0</v>
      </c>
      <c r="AH66" s="176">
        <v>0</v>
      </c>
      <c r="AI66" s="176">
        <v>0</v>
      </c>
      <c r="AJ66" s="176">
        <v>0</v>
      </c>
      <c r="AK66" s="176">
        <v>0</v>
      </c>
      <c r="AL66" s="176">
        <v>0</v>
      </c>
      <c r="AM66" s="176">
        <v>0</v>
      </c>
      <c r="AN66" s="176">
        <v>0</v>
      </c>
      <c r="AO66" s="176">
        <v>0</v>
      </c>
      <c r="AP66" s="176">
        <v>0</v>
      </c>
      <c r="AQ66" s="176">
        <v>0</v>
      </c>
      <c r="AR66" s="176">
        <v>0</v>
      </c>
      <c r="AS66" s="176">
        <v>0</v>
      </c>
      <c r="AT66" s="177">
        <v>0</v>
      </c>
      <c r="AU66" s="177">
        <v>0</v>
      </c>
      <c r="AV66" s="177">
        <v>0</v>
      </c>
      <c r="AW66" s="158">
        <v>41821</v>
      </c>
      <c r="AX66" s="176">
        <v>3000</v>
      </c>
      <c r="AY66" s="157">
        <v>2525</v>
      </c>
      <c r="AZ66" s="157">
        <v>1</v>
      </c>
      <c r="BA66" s="158">
        <v>46112</v>
      </c>
      <c r="BB66" s="157" t="s">
        <v>26</v>
      </c>
      <c r="BC66" s="159" t="s">
        <v>26</v>
      </c>
      <c r="BD66" s="157" t="s">
        <v>25</v>
      </c>
      <c r="BE66" s="185" t="s">
        <v>640</v>
      </c>
      <c r="BF66" s="157" t="s">
        <v>476</v>
      </c>
      <c r="BG66" s="185" t="s">
        <v>568</v>
      </c>
      <c r="BH66" s="185" t="s">
        <v>1177</v>
      </c>
      <c r="BI66" s="135">
        <v>238316</v>
      </c>
      <c r="BJ66" s="135">
        <v>187882.3</v>
      </c>
      <c r="BK66" s="136">
        <v>40938</v>
      </c>
      <c r="BL66" s="136">
        <v>40938</v>
      </c>
      <c r="BM66" s="130" t="s">
        <v>26</v>
      </c>
      <c r="BN66" s="130" t="s">
        <v>26</v>
      </c>
      <c r="BO66" s="130" t="s">
        <v>26</v>
      </c>
      <c r="BP66" s="130" t="s">
        <v>26</v>
      </c>
      <c r="BQ66" s="171" t="s">
        <v>26</v>
      </c>
      <c r="BR66" s="171" t="s">
        <v>26</v>
      </c>
      <c r="BS66" s="130" t="s">
        <v>26</v>
      </c>
      <c r="BT66" s="130" t="s">
        <v>26</v>
      </c>
      <c r="BU66" s="130" t="s">
        <v>26</v>
      </c>
      <c r="BV66" s="137" t="s">
        <v>641</v>
      </c>
      <c r="BW66" s="131" t="s">
        <v>25</v>
      </c>
      <c r="BX66" s="138" t="s">
        <v>1061</v>
      </c>
      <c r="BY66" s="131">
        <v>4</v>
      </c>
      <c r="BZ66" s="139">
        <v>44330</v>
      </c>
      <c r="CA66" s="140">
        <v>1570.03</v>
      </c>
      <c r="CB66" s="156"/>
    </row>
    <row r="67" spans="1:80" s="127" customFormat="1" ht="60.75" customHeight="1">
      <c r="A67" s="128">
        <v>64</v>
      </c>
      <c r="B67" s="130">
        <v>5930112</v>
      </c>
      <c r="C67" s="130" t="s">
        <v>465</v>
      </c>
      <c r="D67" s="130">
        <v>202</v>
      </c>
      <c r="E67" s="130">
        <v>1</v>
      </c>
      <c r="F67" s="132" t="s">
        <v>214</v>
      </c>
      <c r="G67" s="157">
        <v>321712</v>
      </c>
      <c r="H67" s="181" t="s">
        <v>294</v>
      </c>
      <c r="I67" s="182">
        <v>39240</v>
      </c>
      <c r="J67" s="182">
        <v>42893</v>
      </c>
      <c r="K67" s="180">
        <v>840</v>
      </c>
      <c r="L67" s="183">
        <v>32000</v>
      </c>
      <c r="M67" s="184">
        <v>0.15</v>
      </c>
      <c r="N67" s="184">
        <v>0</v>
      </c>
      <c r="O67" s="185" t="s">
        <v>472</v>
      </c>
      <c r="P67" s="185" t="s">
        <v>479</v>
      </c>
      <c r="Q67" s="157" t="s">
        <v>514</v>
      </c>
      <c r="R67" s="157" t="s">
        <v>515</v>
      </c>
      <c r="S67" s="157" t="s">
        <v>26</v>
      </c>
      <c r="T67" s="186">
        <f t="shared" si="0"/>
        <v>1629770.83</v>
      </c>
      <c r="U67" s="186">
        <v>754533.05</v>
      </c>
      <c r="V67" s="186">
        <v>875237.78</v>
      </c>
      <c r="W67" s="186">
        <v>0</v>
      </c>
      <c r="X67" s="176">
        <v>0</v>
      </c>
      <c r="Y67" s="179">
        <f t="shared" si="1"/>
        <v>58730.48</v>
      </c>
      <c r="Z67" s="157" t="s">
        <v>25</v>
      </c>
      <c r="AA67" s="157" t="s">
        <v>25</v>
      </c>
      <c r="AB67" s="157"/>
      <c r="AC67" s="157" t="s">
        <v>25</v>
      </c>
      <c r="AD67" s="157" t="s">
        <v>26</v>
      </c>
      <c r="AE67" s="176">
        <v>0</v>
      </c>
      <c r="AF67" s="176">
        <v>0</v>
      </c>
      <c r="AG67" s="176">
        <v>0</v>
      </c>
      <c r="AH67" s="176">
        <v>0</v>
      </c>
      <c r="AI67" s="176">
        <v>0</v>
      </c>
      <c r="AJ67" s="176">
        <v>0</v>
      </c>
      <c r="AK67" s="176">
        <v>0</v>
      </c>
      <c r="AL67" s="176">
        <v>0</v>
      </c>
      <c r="AM67" s="176">
        <v>0</v>
      </c>
      <c r="AN67" s="176">
        <v>0</v>
      </c>
      <c r="AO67" s="176">
        <v>0</v>
      </c>
      <c r="AP67" s="176">
        <v>0</v>
      </c>
      <c r="AQ67" s="176">
        <v>0</v>
      </c>
      <c r="AR67" s="176">
        <v>0</v>
      </c>
      <c r="AS67" s="176">
        <v>0</v>
      </c>
      <c r="AT67" s="177">
        <v>0</v>
      </c>
      <c r="AU67" s="177">
        <v>0</v>
      </c>
      <c r="AV67" s="177">
        <v>0</v>
      </c>
      <c r="AW67" s="158">
        <v>40499</v>
      </c>
      <c r="AX67" s="176">
        <v>3967.85</v>
      </c>
      <c r="AY67" s="157">
        <v>4491</v>
      </c>
      <c r="AZ67" s="157">
        <v>3</v>
      </c>
      <c r="BA67" s="158">
        <v>43989</v>
      </c>
      <c r="BB67" s="157" t="s">
        <v>26</v>
      </c>
      <c r="BC67" s="159" t="s">
        <v>26</v>
      </c>
      <c r="BD67" s="157" t="s">
        <v>25</v>
      </c>
      <c r="BE67" s="185" t="s">
        <v>642</v>
      </c>
      <c r="BF67" s="157" t="s">
        <v>476</v>
      </c>
      <c r="BG67" s="185" t="s">
        <v>615</v>
      </c>
      <c r="BH67" s="185" t="s">
        <v>1178</v>
      </c>
      <c r="BI67" s="135">
        <v>327532.24</v>
      </c>
      <c r="BJ67" s="135">
        <v>517565.8</v>
      </c>
      <c r="BK67" s="136">
        <v>40147</v>
      </c>
      <c r="BL67" s="136">
        <v>39758</v>
      </c>
      <c r="BM67" s="130" t="s">
        <v>26</v>
      </c>
      <c r="BN67" s="130" t="s">
        <v>26</v>
      </c>
      <c r="BO67" s="130" t="s">
        <v>25</v>
      </c>
      <c r="BP67" s="130" t="s">
        <v>26</v>
      </c>
      <c r="BQ67" s="171" t="s">
        <v>26</v>
      </c>
      <c r="BR67" s="171" t="s">
        <v>26</v>
      </c>
      <c r="BS67" s="130" t="s">
        <v>26</v>
      </c>
      <c r="BT67" s="130" t="s">
        <v>26</v>
      </c>
      <c r="BU67" s="130" t="s">
        <v>26</v>
      </c>
      <c r="BV67" s="137" t="s">
        <v>636</v>
      </c>
      <c r="BW67" s="131" t="s">
        <v>25</v>
      </c>
      <c r="BX67" s="138" t="s">
        <v>1061</v>
      </c>
      <c r="BY67" s="131">
        <v>4</v>
      </c>
      <c r="BZ67" s="139">
        <v>44330</v>
      </c>
      <c r="CA67" s="140">
        <v>12506.93</v>
      </c>
      <c r="CB67" s="156"/>
    </row>
    <row r="68" spans="1:80" s="127" customFormat="1" ht="60.75" customHeight="1">
      <c r="A68" s="128">
        <v>65</v>
      </c>
      <c r="B68" s="130">
        <v>5858354</v>
      </c>
      <c r="C68" s="130" t="s">
        <v>465</v>
      </c>
      <c r="D68" s="130">
        <v>202</v>
      </c>
      <c r="E68" s="130">
        <v>1</v>
      </c>
      <c r="F68" s="132" t="s">
        <v>214</v>
      </c>
      <c r="G68" s="157">
        <v>321712</v>
      </c>
      <c r="H68" s="181" t="s">
        <v>295</v>
      </c>
      <c r="I68" s="182">
        <v>39653</v>
      </c>
      <c r="J68" s="182">
        <v>47323</v>
      </c>
      <c r="K68" s="180">
        <v>980</v>
      </c>
      <c r="L68" s="183">
        <v>700000</v>
      </c>
      <c r="M68" s="184">
        <v>0.15</v>
      </c>
      <c r="N68" s="184">
        <v>0</v>
      </c>
      <c r="O68" s="185" t="s">
        <v>551</v>
      </c>
      <c r="P68" s="185" t="s">
        <v>552</v>
      </c>
      <c r="Q68" s="157" t="s">
        <v>514</v>
      </c>
      <c r="R68" s="157" t="s">
        <v>515</v>
      </c>
      <c r="S68" s="157" t="s">
        <v>26</v>
      </c>
      <c r="T68" s="186">
        <f t="shared" si="0"/>
        <v>1852860.88</v>
      </c>
      <c r="U68" s="186">
        <v>692478.97</v>
      </c>
      <c r="V68" s="186">
        <v>1160381.9099999999</v>
      </c>
      <c r="W68" s="186">
        <v>0</v>
      </c>
      <c r="X68" s="176">
        <v>0</v>
      </c>
      <c r="Y68" s="179">
        <f t="shared" si="1"/>
        <v>1852860.88</v>
      </c>
      <c r="Z68" s="157" t="s">
        <v>25</v>
      </c>
      <c r="AA68" s="157" t="s">
        <v>25</v>
      </c>
      <c r="AB68" s="157"/>
      <c r="AC68" s="187" t="s">
        <v>26</v>
      </c>
      <c r="AD68" s="157" t="s">
        <v>26</v>
      </c>
      <c r="AE68" s="176">
        <v>0</v>
      </c>
      <c r="AF68" s="176">
        <v>0</v>
      </c>
      <c r="AG68" s="176">
        <v>0</v>
      </c>
      <c r="AH68" s="176">
        <v>0</v>
      </c>
      <c r="AI68" s="176">
        <v>0</v>
      </c>
      <c r="AJ68" s="176">
        <v>0</v>
      </c>
      <c r="AK68" s="176">
        <v>0</v>
      </c>
      <c r="AL68" s="176">
        <v>0</v>
      </c>
      <c r="AM68" s="176">
        <v>0</v>
      </c>
      <c r="AN68" s="176">
        <v>0</v>
      </c>
      <c r="AO68" s="176">
        <v>0</v>
      </c>
      <c r="AP68" s="176">
        <v>0</v>
      </c>
      <c r="AQ68" s="176">
        <v>0</v>
      </c>
      <c r="AR68" s="176">
        <v>0</v>
      </c>
      <c r="AS68" s="176">
        <v>0</v>
      </c>
      <c r="AT68" s="177">
        <v>0</v>
      </c>
      <c r="AU68" s="177">
        <v>0</v>
      </c>
      <c r="AV68" s="177">
        <v>0</v>
      </c>
      <c r="AW68" s="158">
        <v>40540</v>
      </c>
      <c r="AX68" s="176">
        <v>18000</v>
      </c>
      <c r="AY68" s="157">
        <v>3819</v>
      </c>
      <c r="AZ68" s="157">
        <v>4</v>
      </c>
      <c r="BA68" s="158">
        <v>43305</v>
      </c>
      <c r="BB68" s="157" t="s">
        <v>26</v>
      </c>
      <c r="BC68" s="159" t="s">
        <v>26</v>
      </c>
      <c r="BD68" s="157" t="s">
        <v>25</v>
      </c>
      <c r="BE68" s="185" t="s">
        <v>643</v>
      </c>
      <c r="BF68" s="157" t="s">
        <v>476</v>
      </c>
      <c r="BG68" s="185" t="s">
        <v>644</v>
      </c>
      <c r="BH68" s="185" t="s">
        <v>1179</v>
      </c>
      <c r="BI68" s="135">
        <v>940760</v>
      </c>
      <c r="BJ68" s="135">
        <v>940760</v>
      </c>
      <c r="BK68" s="136">
        <v>39653</v>
      </c>
      <c r="BL68" s="136">
        <v>40218</v>
      </c>
      <c r="BM68" s="130" t="s">
        <v>26</v>
      </c>
      <c r="BN68" s="130" t="s">
        <v>26</v>
      </c>
      <c r="BO68" s="130" t="s">
        <v>26</v>
      </c>
      <c r="BP68" s="130" t="s">
        <v>26</v>
      </c>
      <c r="BQ68" s="171" t="s">
        <v>26</v>
      </c>
      <c r="BR68" s="171" t="s">
        <v>26</v>
      </c>
      <c r="BS68" s="130" t="s">
        <v>26</v>
      </c>
      <c r="BT68" s="130" t="s">
        <v>26</v>
      </c>
      <c r="BU68" s="130" t="s">
        <v>26</v>
      </c>
      <c r="BV68" s="137" t="s">
        <v>645</v>
      </c>
      <c r="BW68" s="131" t="s">
        <v>25</v>
      </c>
      <c r="BX68" s="138" t="s">
        <v>1061</v>
      </c>
      <c r="BY68" s="131">
        <v>4</v>
      </c>
      <c r="BZ68" s="139">
        <v>44330</v>
      </c>
      <c r="CA68" s="140">
        <v>13091.69</v>
      </c>
      <c r="CB68" s="156"/>
    </row>
    <row r="69" spans="1:80" s="127" customFormat="1" ht="60.75" customHeight="1">
      <c r="A69" s="128">
        <v>66</v>
      </c>
      <c r="B69" s="130">
        <v>5929334</v>
      </c>
      <c r="C69" s="130" t="s">
        <v>465</v>
      </c>
      <c r="D69" s="130">
        <v>202</v>
      </c>
      <c r="E69" s="130">
        <v>1</v>
      </c>
      <c r="F69" s="132" t="s">
        <v>214</v>
      </c>
      <c r="G69" s="157">
        <v>321712</v>
      </c>
      <c r="H69" s="181" t="s">
        <v>296</v>
      </c>
      <c r="I69" s="182">
        <v>38925</v>
      </c>
      <c r="J69" s="182">
        <v>42577</v>
      </c>
      <c r="K69" s="180">
        <v>840</v>
      </c>
      <c r="L69" s="183">
        <v>22000</v>
      </c>
      <c r="M69" s="184">
        <v>0.17</v>
      </c>
      <c r="N69" s="184">
        <v>0</v>
      </c>
      <c r="O69" s="185" t="s">
        <v>472</v>
      </c>
      <c r="P69" s="185" t="s">
        <v>479</v>
      </c>
      <c r="Q69" s="157" t="s">
        <v>514</v>
      </c>
      <c r="R69" s="157" t="s">
        <v>515</v>
      </c>
      <c r="S69" s="157" t="s">
        <v>26</v>
      </c>
      <c r="T69" s="186">
        <f t="shared" ref="T69:T132" si="2">SUM(U69:X69)</f>
        <v>994391</v>
      </c>
      <c r="U69" s="186">
        <v>461621.25</v>
      </c>
      <c r="V69" s="186">
        <v>532769.75</v>
      </c>
      <c r="W69" s="186">
        <v>0</v>
      </c>
      <c r="X69" s="176">
        <v>0</v>
      </c>
      <c r="Y69" s="179">
        <f t="shared" ref="Y69:Y132" si="3">IF(K69=840,ROUND(T69/27.75,2),IF(K69=978,ROUND(T69/33.6427,2),IF(K69=980,T69,"уточнити валюту")))</f>
        <v>35833.910000000003</v>
      </c>
      <c r="Z69" s="157" t="s">
        <v>25</v>
      </c>
      <c r="AA69" s="157" t="s">
        <v>25</v>
      </c>
      <c r="AB69" s="157" t="s">
        <v>25</v>
      </c>
      <c r="AC69" s="157" t="s">
        <v>25</v>
      </c>
      <c r="AD69" s="157" t="s">
        <v>26</v>
      </c>
      <c r="AE69" s="176">
        <v>0</v>
      </c>
      <c r="AF69" s="176">
        <v>0</v>
      </c>
      <c r="AG69" s="176">
        <v>0</v>
      </c>
      <c r="AH69" s="176">
        <v>0</v>
      </c>
      <c r="AI69" s="176">
        <v>0</v>
      </c>
      <c r="AJ69" s="176">
        <v>0</v>
      </c>
      <c r="AK69" s="176">
        <v>0</v>
      </c>
      <c r="AL69" s="176">
        <v>0</v>
      </c>
      <c r="AM69" s="176">
        <v>0</v>
      </c>
      <c r="AN69" s="176">
        <v>0</v>
      </c>
      <c r="AO69" s="176">
        <v>0</v>
      </c>
      <c r="AP69" s="176">
        <v>0</v>
      </c>
      <c r="AQ69" s="176">
        <v>0</v>
      </c>
      <c r="AR69" s="176">
        <v>0</v>
      </c>
      <c r="AS69" s="176">
        <v>0</v>
      </c>
      <c r="AT69" s="177">
        <v>0</v>
      </c>
      <c r="AU69" s="177">
        <v>0</v>
      </c>
      <c r="AV69" s="177">
        <v>0</v>
      </c>
      <c r="AW69" s="158">
        <v>39855</v>
      </c>
      <c r="AX69" s="176">
        <v>1859.4</v>
      </c>
      <c r="AY69" s="157">
        <v>4434</v>
      </c>
      <c r="AZ69" s="157">
        <v>3</v>
      </c>
      <c r="BA69" s="158">
        <v>40021</v>
      </c>
      <c r="BB69" s="157" t="s">
        <v>26</v>
      </c>
      <c r="BC69" s="159" t="s">
        <v>26</v>
      </c>
      <c r="BD69" s="157" t="s">
        <v>25</v>
      </c>
      <c r="BE69" s="185" t="s">
        <v>646</v>
      </c>
      <c r="BF69" s="157" t="s">
        <v>476</v>
      </c>
      <c r="BG69" s="185" t="s">
        <v>568</v>
      </c>
      <c r="BH69" s="185" t="s">
        <v>1180</v>
      </c>
      <c r="BI69" s="135">
        <v>124118.9</v>
      </c>
      <c r="BJ69" s="135">
        <v>196132.44</v>
      </c>
      <c r="BK69" s="136">
        <v>40147</v>
      </c>
      <c r="BL69" s="136">
        <v>39834</v>
      </c>
      <c r="BM69" s="130" t="s">
        <v>26</v>
      </c>
      <c r="BN69" s="130" t="s">
        <v>26</v>
      </c>
      <c r="BO69" s="130" t="s">
        <v>25</v>
      </c>
      <c r="BP69" s="130" t="s">
        <v>26</v>
      </c>
      <c r="BQ69" s="171" t="s">
        <v>25</v>
      </c>
      <c r="BR69" s="171" t="s">
        <v>26</v>
      </c>
      <c r="BS69" s="130" t="s">
        <v>25</v>
      </c>
      <c r="BT69" s="130" t="s">
        <v>25</v>
      </c>
      <c r="BU69" s="130" t="s">
        <v>26</v>
      </c>
      <c r="BV69" s="137" t="s">
        <v>613</v>
      </c>
      <c r="BW69" s="131" t="s">
        <v>25</v>
      </c>
      <c r="BX69" s="138" t="s">
        <v>1061</v>
      </c>
      <c r="BY69" s="131">
        <v>4</v>
      </c>
      <c r="BZ69" s="139">
        <v>44330</v>
      </c>
      <c r="CA69" s="140">
        <v>7811.44</v>
      </c>
      <c r="CB69" s="156"/>
    </row>
    <row r="70" spans="1:80" s="127" customFormat="1" ht="60.75" customHeight="1">
      <c r="A70" s="128">
        <v>67</v>
      </c>
      <c r="B70" s="130">
        <v>5881490</v>
      </c>
      <c r="C70" s="130" t="s">
        <v>465</v>
      </c>
      <c r="D70" s="130">
        <v>204</v>
      </c>
      <c r="E70" s="130">
        <v>1</v>
      </c>
      <c r="F70" s="132" t="s">
        <v>214</v>
      </c>
      <c r="G70" s="157">
        <v>321712</v>
      </c>
      <c r="H70" s="181" t="s">
        <v>297</v>
      </c>
      <c r="I70" s="182">
        <v>39700</v>
      </c>
      <c r="J70" s="182">
        <v>40430</v>
      </c>
      <c r="K70" s="180">
        <v>980</v>
      </c>
      <c r="L70" s="183">
        <v>24763.43</v>
      </c>
      <c r="M70" s="184">
        <v>7.0000000000000007E-2</v>
      </c>
      <c r="N70" s="184">
        <v>0</v>
      </c>
      <c r="O70" s="185" t="s">
        <v>553</v>
      </c>
      <c r="P70" s="185" t="s">
        <v>554</v>
      </c>
      <c r="Q70" s="157" t="s">
        <v>514</v>
      </c>
      <c r="R70" s="157" t="s">
        <v>515</v>
      </c>
      <c r="S70" s="157" t="s">
        <v>26</v>
      </c>
      <c r="T70" s="186">
        <f t="shared" si="2"/>
        <v>35226.44</v>
      </c>
      <c r="U70" s="186">
        <v>19867.61</v>
      </c>
      <c r="V70" s="186">
        <v>2234.23</v>
      </c>
      <c r="W70" s="186">
        <v>13124.6</v>
      </c>
      <c r="X70" s="176">
        <v>0</v>
      </c>
      <c r="Y70" s="179">
        <f t="shared" si="3"/>
        <v>35226.44</v>
      </c>
      <c r="Z70" s="157" t="s">
        <v>26</v>
      </c>
      <c r="AA70" s="157" t="s">
        <v>26</v>
      </c>
      <c r="AB70" s="157"/>
      <c r="AC70" s="157"/>
      <c r="AD70" s="157" t="s">
        <v>26</v>
      </c>
      <c r="AE70" s="176">
        <v>0</v>
      </c>
      <c r="AF70" s="176">
        <v>0</v>
      </c>
      <c r="AG70" s="176">
        <v>0</v>
      </c>
      <c r="AH70" s="176">
        <v>0</v>
      </c>
      <c r="AI70" s="176">
        <v>0</v>
      </c>
      <c r="AJ70" s="176">
        <v>0</v>
      </c>
      <c r="AK70" s="176">
        <v>0</v>
      </c>
      <c r="AL70" s="176">
        <v>0</v>
      </c>
      <c r="AM70" s="176">
        <v>0</v>
      </c>
      <c r="AN70" s="176">
        <v>0</v>
      </c>
      <c r="AO70" s="176">
        <v>0</v>
      </c>
      <c r="AP70" s="176">
        <v>0</v>
      </c>
      <c r="AQ70" s="176">
        <v>0</v>
      </c>
      <c r="AR70" s="176">
        <v>0</v>
      </c>
      <c r="AS70" s="176">
        <v>0</v>
      </c>
      <c r="AT70" s="177">
        <v>0</v>
      </c>
      <c r="AU70" s="177">
        <v>0</v>
      </c>
      <c r="AV70" s="177">
        <v>0</v>
      </c>
      <c r="AW70" s="158">
        <v>39877</v>
      </c>
      <c r="AX70" s="176">
        <v>129.69999999999999</v>
      </c>
      <c r="AY70" s="157">
        <v>4413</v>
      </c>
      <c r="AZ70" s="157">
        <v>2</v>
      </c>
      <c r="BA70" s="158">
        <v>40751</v>
      </c>
      <c r="BB70" s="157" t="s">
        <v>26</v>
      </c>
      <c r="BC70" s="159" t="s">
        <v>26</v>
      </c>
      <c r="BD70" s="157" t="s">
        <v>25</v>
      </c>
      <c r="BE70" s="185" t="s">
        <v>647</v>
      </c>
      <c r="BF70" s="157" t="s">
        <v>14</v>
      </c>
      <c r="BG70" s="185" t="s">
        <v>648</v>
      </c>
      <c r="BH70" s="185" t="s">
        <v>649</v>
      </c>
      <c r="BI70" s="135">
        <v>27239.77</v>
      </c>
      <c r="BJ70" s="135" t="s">
        <v>216</v>
      </c>
      <c r="BK70" s="136" t="s">
        <v>216</v>
      </c>
      <c r="BL70" s="136" t="s">
        <v>216</v>
      </c>
      <c r="BM70" s="130" t="s">
        <v>26</v>
      </c>
      <c r="BN70" s="130" t="s">
        <v>26</v>
      </c>
      <c r="BO70" s="130" t="s">
        <v>26</v>
      </c>
      <c r="BP70" s="130" t="s">
        <v>26</v>
      </c>
      <c r="BQ70" s="171" t="s">
        <v>26</v>
      </c>
      <c r="BR70" s="171" t="s">
        <v>26</v>
      </c>
      <c r="BS70" s="130" t="s">
        <v>26</v>
      </c>
      <c r="BT70" s="130" t="s">
        <v>26</v>
      </c>
      <c r="BU70" s="130" t="s">
        <v>26</v>
      </c>
      <c r="BV70" s="137" t="s">
        <v>650</v>
      </c>
      <c r="BW70" s="131" t="s">
        <v>25</v>
      </c>
      <c r="BX70" s="138" t="s">
        <v>1061</v>
      </c>
      <c r="BY70" s="131">
        <v>4</v>
      </c>
      <c r="BZ70" s="139">
        <v>44330</v>
      </c>
      <c r="CA70" s="140">
        <v>281.81</v>
      </c>
      <c r="CB70" s="156"/>
    </row>
    <row r="71" spans="1:80" s="127" customFormat="1" ht="60.75" customHeight="1">
      <c r="A71" s="128">
        <v>68</v>
      </c>
      <c r="B71" s="130">
        <v>5930424</v>
      </c>
      <c r="C71" s="130" t="s">
        <v>465</v>
      </c>
      <c r="D71" s="130">
        <v>202</v>
      </c>
      <c r="E71" s="130">
        <v>1</v>
      </c>
      <c r="F71" s="132" t="s">
        <v>214</v>
      </c>
      <c r="G71" s="157">
        <v>321712</v>
      </c>
      <c r="H71" s="181" t="s">
        <v>298</v>
      </c>
      <c r="I71" s="182">
        <v>39443</v>
      </c>
      <c r="J71" s="182">
        <v>43096</v>
      </c>
      <c r="K71" s="180">
        <v>840</v>
      </c>
      <c r="L71" s="183">
        <v>300000</v>
      </c>
      <c r="M71" s="184">
        <v>0.15</v>
      </c>
      <c r="N71" s="184">
        <v>0</v>
      </c>
      <c r="O71" s="185" t="s">
        <v>472</v>
      </c>
      <c r="P71" s="185" t="s">
        <v>479</v>
      </c>
      <c r="Q71" s="157" t="s">
        <v>514</v>
      </c>
      <c r="R71" s="157" t="s">
        <v>515</v>
      </c>
      <c r="S71" s="157" t="s">
        <v>26</v>
      </c>
      <c r="T71" s="186">
        <f t="shared" si="2"/>
        <v>17234783.800000001</v>
      </c>
      <c r="U71" s="186">
        <v>7485917.4199999999</v>
      </c>
      <c r="V71" s="186">
        <v>9748866.3800000008</v>
      </c>
      <c r="W71" s="186">
        <v>0</v>
      </c>
      <c r="X71" s="176">
        <v>0</v>
      </c>
      <c r="Y71" s="179">
        <f t="shared" si="3"/>
        <v>621073.29</v>
      </c>
      <c r="Z71" s="157" t="s">
        <v>25</v>
      </c>
      <c r="AA71" s="157" t="s">
        <v>25</v>
      </c>
      <c r="AB71" s="157"/>
      <c r="AC71" s="157"/>
      <c r="AD71" s="157" t="s">
        <v>26</v>
      </c>
      <c r="AE71" s="176">
        <v>0</v>
      </c>
      <c r="AF71" s="176">
        <v>0</v>
      </c>
      <c r="AG71" s="176">
        <v>0</v>
      </c>
      <c r="AH71" s="176">
        <v>0</v>
      </c>
      <c r="AI71" s="176">
        <v>0</v>
      </c>
      <c r="AJ71" s="176">
        <v>0</v>
      </c>
      <c r="AK71" s="176">
        <v>0</v>
      </c>
      <c r="AL71" s="176">
        <v>0</v>
      </c>
      <c r="AM71" s="176">
        <v>0</v>
      </c>
      <c r="AN71" s="176">
        <v>0</v>
      </c>
      <c r="AO71" s="176">
        <v>0</v>
      </c>
      <c r="AP71" s="176">
        <v>0</v>
      </c>
      <c r="AQ71" s="176">
        <v>0</v>
      </c>
      <c r="AR71" s="176">
        <v>0</v>
      </c>
      <c r="AS71" s="176">
        <v>0</v>
      </c>
      <c r="AT71" s="177">
        <v>0</v>
      </c>
      <c r="AU71" s="177">
        <v>0</v>
      </c>
      <c r="AV71" s="177">
        <v>0</v>
      </c>
      <c r="AW71" s="158">
        <v>40119</v>
      </c>
      <c r="AX71" s="176">
        <v>19335.07</v>
      </c>
      <c r="AY71" s="157">
        <v>4462</v>
      </c>
      <c r="AZ71" s="157">
        <v>3</v>
      </c>
      <c r="BA71" s="158">
        <v>44192</v>
      </c>
      <c r="BB71" s="157" t="s">
        <v>26</v>
      </c>
      <c r="BC71" s="159" t="s">
        <v>26</v>
      </c>
      <c r="BD71" s="157" t="s">
        <v>25</v>
      </c>
      <c r="BE71" s="185" t="s">
        <v>651</v>
      </c>
      <c r="BF71" s="157" t="s">
        <v>476</v>
      </c>
      <c r="BG71" s="185" t="s">
        <v>652</v>
      </c>
      <c r="BH71" s="185" t="s">
        <v>1181</v>
      </c>
      <c r="BI71" s="135">
        <v>3030000</v>
      </c>
      <c r="BJ71" s="135">
        <v>11381881.98</v>
      </c>
      <c r="BK71" s="136">
        <v>40147</v>
      </c>
      <c r="BL71" s="136">
        <v>40689</v>
      </c>
      <c r="BM71" s="130" t="s">
        <v>26</v>
      </c>
      <c r="BN71" s="130" t="s">
        <v>26</v>
      </c>
      <c r="BO71" s="130" t="s">
        <v>26</v>
      </c>
      <c r="BP71" s="130" t="s">
        <v>26</v>
      </c>
      <c r="BQ71" s="171" t="s">
        <v>26</v>
      </c>
      <c r="BR71" s="171" t="s">
        <v>26</v>
      </c>
      <c r="BS71" s="130" t="s">
        <v>25</v>
      </c>
      <c r="BT71" s="130" t="s">
        <v>26</v>
      </c>
      <c r="BU71" s="130" t="s">
        <v>26</v>
      </c>
      <c r="BV71" s="137" t="s">
        <v>653</v>
      </c>
      <c r="BW71" s="131" t="s">
        <v>25</v>
      </c>
      <c r="BX71" s="138" t="s">
        <v>1061</v>
      </c>
      <c r="BY71" s="131">
        <v>4</v>
      </c>
      <c r="BZ71" s="139">
        <v>44330</v>
      </c>
      <c r="CA71" s="140">
        <v>130009.93</v>
      </c>
      <c r="CB71" s="156"/>
    </row>
    <row r="72" spans="1:80" s="127" customFormat="1" ht="60.75" customHeight="1">
      <c r="A72" s="128">
        <v>69</v>
      </c>
      <c r="B72" s="130">
        <v>5931102</v>
      </c>
      <c r="C72" s="130" t="s">
        <v>465</v>
      </c>
      <c r="D72" s="130">
        <v>202</v>
      </c>
      <c r="E72" s="130">
        <v>1</v>
      </c>
      <c r="F72" s="132" t="s">
        <v>214</v>
      </c>
      <c r="G72" s="157">
        <v>321712</v>
      </c>
      <c r="H72" s="181" t="s">
        <v>299</v>
      </c>
      <c r="I72" s="182">
        <v>39561</v>
      </c>
      <c r="J72" s="182">
        <v>43096</v>
      </c>
      <c r="K72" s="180">
        <v>840</v>
      </c>
      <c r="L72" s="183">
        <v>300000</v>
      </c>
      <c r="M72" s="184">
        <v>0.15</v>
      </c>
      <c r="N72" s="184">
        <v>0</v>
      </c>
      <c r="O72" s="185" t="s">
        <v>472</v>
      </c>
      <c r="P72" s="185" t="s">
        <v>479</v>
      </c>
      <c r="Q72" s="157" t="s">
        <v>514</v>
      </c>
      <c r="R72" s="157" t="s">
        <v>515</v>
      </c>
      <c r="S72" s="157" t="s">
        <v>26</v>
      </c>
      <c r="T72" s="186">
        <f t="shared" si="2"/>
        <v>17715600.010000002</v>
      </c>
      <c r="U72" s="186">
        <v>7692770.0899999999</v>
      </c>
      <c r="V72" s="186">
        <v>10022829.92</v>
      </c>
      <c r="W72" s="186">
        <v>0</v>
      </c>
      <c r="X72" s="176">
        <v>0</v>
      </c>
      <c r="Y72" s="179">
        <f t="shared" si="3"/>
        <v>638400</v>
      </c>
      <c r="Z72" s="157" t="s">
        <v>25</v>
      </c>
      <c r="AA72" s="157" t="s">
        <v>25</v>
      </c>
      <c r="AB72" s="157"/>
      <c r="AC72" s="157"/>
      <c r="AD72" s="157" t="s">
        <v>26</v>
      </c>
      <c r="AE72" s="176">
        <v>0</v>
      </c>
      <c r="AF72" s="176">
        <v>0</v>
      </c>
      <c r="AG72" s="176">
        <v>0</v>
      </c>
      <c r="AH72" s="176">
        <v>0</v>
      </c>
      <c r="AI72" s="176">
        <v>0</v>
      </c>
      <c r="AJ72" s="176">
        <v>0</v>
      </c>
      <c r="AK72" s="176">
        <v>0</v>
      </c>
      <c r="AL72" s="176">
        <v>0</v>
      </c>
      <c r="AM72" s="176">
        <v>0</v>
      </c>
      <c r="AN72" s="176">
        <v>0</v>
      </c>
      <c r="AO72" s="176">
        <v>0</v>
      </c>
      <c r="AP72" s="176">
        <v>0</v>
      </c>
      <c r="AQ72" s="176">
        <v>0</v>
      </c>
      <c r="AR72" s="176">
        <v>0</v>
      </c>
      <c r="AS72" s="176">
        <v>0</v>
      </c>
      <c r="AT72" s="177">
        <v>0</v>
      </c>
      <c r="AU72" s="177">
        <v>0</v>
      </c>
      <c r="AV72" s="177">
        <v>0</v>
      </c>
      <c r="AW72" s="158">
        <v>40119</v>
      </c>
      <c r="AX72" s="176">
        <v>19335.07</v>
      </c>
      <c r="AY72" s="157">
        <v>4462</v>
      </c>
      <c r="AZ72" s="157">
        <v>2</v>
      </c>
      <c r="BA72" s="158">
        <v>44192</v>
      </c>
      <c r="BB72" s="157" t="s">
        <v>26</v>
      </c>
      <c r="BC72" s="159" t="s">
        <v>26</v>
      </c>
      <c r="BD72" s="157" t="s">
        <v>25</v>
      </c>
      <c r="BE72" s="185" t="s">
        <v>654</v>
      </c>
      <c r="BF72" s="157" t="s">
        <v>476</v>
      </c>
      <c r="BG72" s="185" t="s">
        <v>655</v>
      </c>
      <c r="BH72" s="185" t="s">
        <v>1182</v>
      </c>
      <c r="BI72" s="135">
        <v>7202820.0499999998</v>
      </c>
      <c r="BJ72" s="135">
        <v>11381881.98</v>
      </c>
      <c r="BK72" s="136">
        <v>40147</v>
      </c>
      <c r="BL72" s="136">
        <v>40689</v>
      </c>
      <c r="BM72" s="130" t="s">
        <v>26</v>
      </c>
      <c r="BN72" s="130" t="s">
        <v>26</v>
      </c>
      <c r="BO72" s="130" t="s">
        <v>26</v>
      </c>
      <c r="BP72" s="130" t="s">
        <v>26</v>
      </c>
      <c r="BQ72" s="171" t="s">
        <v>26</v>
      </c>
      <c r="BR72" s="171" t="s">
        <v>26</v>
      </c>
      <c r="BS72" s="130" t="s">
        <v>26</v>
      </c>
      <c r="BT72" s="130" t="s">
        <v>26</v>
      </c>
      <c r="BU72" s="130" t="s">
        <v>26</v>
      </c>
      <c r="BV72" s="137" t="s">
        <v>656</v>
      </c>
      <c r="BW72" s="131" t="s">
        <v>25</v>
      </c>
      <c r="BX72" s="138" t="s">
        <v>1061</v>
      </c>
      <c r="BY72" s="131">
        <v>4</v>
      </c>
      <c r="BZ72" s="139">
        <v>44330</v>
      </c>
      <c r="CA72" s="140">
        <v>133636.95000000001</v>
      </c>
      <c r="CB72" s="156"/>
    </row>
    <row r="73" spans="1:80" s="127" customFormat="1" ht="60.75" customHeight="1">
      <c r="A73" s="128">
        <v>70</v>
      </c>
      <c r="B73" s="130">
        <v>5930249</v>
      </c>
      <c r="C73" s="130" t="s">
        <v>465</v>
      </c>
      <c r="D73" s="130">
        <v>202</v>
      </c>
      <c r="E73" s="130">
        <v>1</v>
      </c>
      <c r="F73" s="132" t="s">
        <v>214</v>
      </c>
      <c r="G73" s="157">
        <v>321712</v>
      </c>
      <c r="H73" s="181" t="s">
        <v>300</v>
      </c>
      <c r="I73" s="182">
        <v>39477</v>
      </c>
      <c r="J73" s="182">
        <v>43130</v>
      </c>
      <c r="K73" s="180">
        <v>840</v>
      </c>
      <c r="L73" s="183">
        <v>80000</v>
      </c>
      <c r="M73" s="184">
        <v>0.11</v>
      </c>
      <c r="N73" s="184">
        <v>0</v>
      </c>
      <c r="O73" s="185" t="s">
        <v>472</v>
      </c>
      <c r="P73" s="185" t="s">
        <v>555</v>
      </c>
      <c r="Q73" s="157" t="s">
        <v>514</v>
      </c>
      <c r="R73" s="157" t="s">
        <v>26</v>
      </c>
      <c r="S73" s="157" t="s">
        <v>26</v>
      </c>
      <c r="T73" s="186">
        <f t="shared" si="2"/>
        <v>3618281.95</v>
      </c>
      <c r="U73" s="186">
        <v>1988713.19</v>
      </c>
      <c r="V73" s="186">
        <v>1449718.83</v>
      </c>
      <c r="W73" s="186">
        <v>179849.93</v>
      </c>
      <c r="X73" s="176">
        <v>0</v>
      </c>
      <c r="Y73" s="179">
        <f t="shared" si="3"/>
        <v>130388.54</v>
      </c>
      <c r="Z73" s="157" t="s">
        <v>25</v>
      </c>
      <c r="AA73" s="157" t="s">
        <v>25</v>
      </c>
      <c r="AB73" s="157"/>
      <c r="AC73" s="157" t="s">
        <v>25</v>
      </c>
      <c r="AD73" s="157" t="s">
        <v>25</v>
      </c>
      <c r="AE73" s="176">
        <v>0</v>
      </c>
      <c r="AF73" s="176">
        <v>0</v>
      </c>
      <c r="AG73" s="176">
        <v>0</v>
      </c>
      <c r="AH73" s="176">
        <v>0</v>
      </c>
      <c r="AI73" s="176">
        <v>0</v>
      </c>
      <c r="AJ73" s="176">
        <v>0</v>
      </c>
      <c r="AK73" s="176">
        <v>0</v>
      </c>
      <c r="AL73" s="176">
        <v>0</v>
      </c>
      <c r="AM73" s="176">
        <v>0</v>
      </c>
      <c r="AN73" s="176">
        <v>0</v>
      </c>
      <c r="AO73" s="176">
        <v>0</v>
      </c>
      <c r="AP73" s="176">
        <v>0</v>
      </c>
      <c r="AQ73" s="176">
        <v>0</v>
      </c>
      <c r="AR73" s="176">
        <v>0</v>
      </c>
      <c r="AS73" s="176">
        <v>0</v>
      </c>
      <c r="AT73" s="177">
        <v>0</v>
      </c>
      <c r="AU73" s="177">
        <v>0</v>
      </c>
      <c r="AV73" s="177">
        <v>0</v>
      </c>
      <c r="AW73" s="158">
        <v>41446</v>
      </c>
      <c r="AX73" s="176">
        <v>3357.06</v>
      </c>
      <c r="AY73" s="157">
        <v>4462</v>
      </c>
      <c r="AZ73" s="157">
        <v>4</v>
      </c>
      <c r="BA73" s="158">
        <v>43130</v>
      </c>
      <c r="BB73" s="157" t="s">
        <v>26</v>
      </c>
      <c r="BC73" s="159" t="s">
        <v>26</v>
      </c>
      <c r="BD73" s="157" t="s">
        <v>25</v>
      </c>
      <c r="BE73" s="185" t="s">
        <v>657</v>
      </c>
      <c r="BF73" s="157" t="s">
        <v>476</v>
      </c>
      <c r="BG73" s="185" t="s">
        <v>571</v>
      </c>
      <c r="BH73" s="185" t="s">
        <v>1183</v>
      </c>
      <c r="BI73" s="135">
        <v>475306</v>
      </c>
      <c r="BJ73" s="135">
        <v>735722.68</v>
      </c>
      <c r="BK73" s="136">
        <v>42065</v>
      </c>
      <c r="BL73" s="136">
        <v>42951</v>
      </c>
      <c r="BM73" s="130" t="s">
        <v>26</v>
      </c>
      <c r="BN73" s="130" t="s">
        <v>26</v>
      </c>
      <c r="BO73" s="130" t="s">
        <v>26</v>
      </c>
      <c r="BP73" s="130" t="s">
        <v>26</v>
      </c>
      <c r="BQ73" s="171" t="s">
        <v>26</v>
      </c>
      <c r="BR73" s="171" t="s">
        <v>26</v>
      </c>
      <c r="BS73" s="130" t="s">
        <v>26</v>
      </c>
      <c r="BT73" s="130" t="s">
        <v>26</v>
      </c>
      <c r="BU73" s="130" t="s">
        <v>26</v>
      </c>
      <c r="BV73" s="137"/>
      <c r="BW73" s="131" t="s">
        <v>25</v>
      </c>
      <c r="BX73" s="138" t="s">
        <v>1061</v>
      </c>
      <c r="BY73" s="131">
        <v>4</v>
      </c>
      <c r="BZ73" s="139">
        <v>44330</v>
      </c>
      <c r="CA73" s="140">
        <v>28449.4</v>
      </c>
      <c r="CB73" s="156"/>
    </row>
    <row r="74" spans="1:80" s="127" customFormat="1" ht="60.75" customHeight="1">
      <c r="A74" s="128">
        <v>71</v>
      </c>
      <c r="B74" s="130">
        <v>5859317</v>
      </c>
      <c r="C74" s="130" t="s">
        <v>465</v>
      </c>
      <c r="D74" s="130">
        <v>202</v>
      </c>
      <c r="E74" s="130">
        <v>1</v>
      </c>
      <c r="F74" s="132" t="s">
        <v>214</v>
      </c>
      <c r="G74" s="157">
        <v>321712</v>
      </c>
      <c r="H74" s="181" t="s">
        <v>301</v>
      </c>
      <c r="I74" s="182">
        <v>39163</v>
      </c>
      <c r="J74" s="182">
        <v>42816</v>
      </c>
      <c r="K74" s="180">
        <v>840</v>
      </c>
      <c r="L74" s="183">
        <v>190000</v>
      </c>
      <c r="M74" s="184">
        <v>0.15</v>
      </c>
      <c r="N74" s="184">
        <v>0</v>
      </c>
      <c r="O74" s="185" t="s">
        <v>472</v>
      </c>
      <c r="P74" s="185" t="s">
        <v>479</v>
      </c>
      <c r="Q74" s="157" t="s">
        <v>514</v>
      </c>
      <c r="R74" s="157" t="s">
        <v>515</v>
      </c>
      <c r="S74" s="157" t="s">
        <v>26</v>
      </c>
      <c r="T74" s="186">
        <f t="shared" si="2"/>
        <v>5391804.7400000002</v>
      </c>
      <c r="U74" s="186">
        <v>4920852</v>
      </c>
      <c r="V74" s="186">
        <v>470952.74</v>
      </c>
      <c r="W74" s="186">
        <v>0</v>
      </c>
      <c r="X74" s="176">
        <v>0</v>
      </c>
      <c r="Y74" s="179">
        <f t="shared" si="3"/>
        <v>194299.27</v>
      </c>
      <c r="Z74" s="157" t="s">
        <v>25</v>
      </c>
      <c r="AA74" s="157" t="s">
        <v>26</v>
      </c>
      <c r="AB74" s="157" t="s">
        <v>25</v>
      </c>
      <c r="AC74" s="157"/>
      <c r="AD74" s="157" t="s">
        <v>26</v>
      </c>
      <c r="AE74" s="176">
        <v>0</v>
      </c>
      <c r="AF74" s="176">
        <v>0</v>
      </c>
      <c r="AG74" s="176">
        <v>0</v>
      </c>
      <c r="AH74" s="176">
        <v>0</v>
      </c>
      <c r="AI74" s="176">
        <v>0</v>
      </c>
      <c r="AJ74" s="176">
        <v>0</v>
      </c>
      <c r="AK74" s="176">
        <v>0</v>
      </c>
      <c r="AL74" s="176">
        <v>0</v>
      </c>
      <c r="AM74" s="176">
        <v>0</v>
      </c>
      <c r="AN74" s="176">
        <v>0</v>
      </c>
      <c r="AO74" s="176">
        <v>0</v>
      </c>
      <c r="AP74" s="176">
        <v>0</v>
      </c>
      <c r="AQ74" s="176">
        <v>0</v>
      </c>
      <c r="AR74" s="176">
        <v>0</v>
      </c>
      <c r="AS74" s="176">
        <v>0</v>
      </c>
      <c r="AT74" s="177">
        <v>0</v>
      </c>
      <c r="AU74" s="177">
        <v>0</v>
      </c>
      <c r="AV74" s="177">
        <v>0</v>
      </c>
      <c r="AW74" s="158">
        <v>39773</v>
      </c>
      <c r="AX74" s="176">
        <v>5586.92</v>
      </c>
      <c r="AY74" s="157">
        <v>4707</v>
      </c>
      <c r="AZ74" s="157">
        <v>3</v>
      </c>
      <c r="BA74" s="158">
        <v>43912</v>
      </c>
      <c r="BB74" s="157" t="s">
        <v>26</v>
      </c>
      <c r="BC74" s="159" t="s">
        <v>26</v>
      </c>
      <c r="BD74" s="157" t="s">
        <v>25</v>
      </c>
      <c r="BE74" s="185" t="s">
        <v>658</v>
      </c>
      <c r="BF74" s="157" t="s">
        <v>476</v>
      </c>
      <c r="BG74" s="185" t="s">
        <v>659</v>
      </c>
      <c r="BH74" s="185" t="s">
        <v>1184</v>
      </c>
      <c r="BI74" s="135">
        <v>1374049.45</v>
      </c>
      <c r="BJ74" s="135">
        <v>2171542.31</v>
      </c>
      <c r="BK74" s="136">
        <v>40147</v>
      </c>
      <c r="BL74" s="136">
        <v>40155</v>
      </c>
      <c r="BM74" s="130" t="s">
        <v>26</v>
      </c>
      <c r="BN74" s="130" t="s">
        <v>26</v>
      </c>
      <c r="BO74" s="130" t="s">
        <v>25</v>
      </c>
      <c r="BP74" s="130" t="s">
        <v>26</v>
      </c>
      <c r="BQ74" s="171" t="s">
        <v>26</v>
      </c>
      <c r="BR74" s="171" t="s">
        <v>26</v>
      </c>
      <c r="BS74" s="130" t="s">
        <v>25</v>
      </c>
      <c r="BT74" s="130" t="s">
        <v>26</v>
      </c>
      <c r="BU74" s="130" t="s">
        <v>26</v>
      </c>
      <c r="BV74" s="137" t="s">
        <v>660</v>
      </c>
      <c r="BW74" s="131" t="s">
        <v>25</v>
      </c>
      <c r="BX74" s="138" t="s">
        <v>1061</v>
      </c>
      <c r="BY74" s="131">
        <v>4</v>
      </c>
      <c r="BZ74" s="139">
        <v>44330</v>
      </c>
      <c r="CA74" s="140">
        <v>40672.870000000003</v>
      </c>
      <c r="CB74" s="156"/>
    </row>
    <row r="75" spans="1:80" s="127" customFormat="1" ht="60.75" customHeight="1">
      <c r="A75" s="128">
        <v>72</v>
      </c>
      <c r="B75" s="130">
        <v>5845731</v>
      </c>
      <c r="C75" s="130" t="s">
        <v>465</v>
      </c>
      <c r="D75" s="130">
        <v>202</v>
      </c>
      <c r="E75" s="130">
        <v>1</v>
      </c>
      <c r="F75" s="132" t="s">
        <v>214</v>
      </c>
      <c r="G75" s="157">
        <v>321712</v>
      </c>
      <c r="H75" s="181" t="s">
        <v>302</v>
      </c>
      <c r="I75" s="182">
        <v>39533</v>
      </c>
      <c r="J75" s="182">
        <v>42455</v>
      </c>
      <c r="K75" s="180">
        <v>840</v>
      </c>
      <c r="L75" s="183">
        <v>300000</v>
      </c>
      <c r="M75" s="184">
        <v>0.15</v>
      </c>
      <c r="N75" s="184">
        <v>0</v>
      </c>
      <c r="O75" s="185" t="s">
        <v>472</v>
      </c>
      <c r="P75" s="185" t="s">
        <v>556</v>
      </c>
      <c r="Q75" s="157" t="s">
        <v>514</v>
      </c>
      <c r="R75" s="157" t="s">
        <v>515</v>
      </c>
      <c r="S75" s="157" t="s">
        <v>26</v>
      </c>
      <c r="T75" s="186">
        <f t="shared" si="2"/>
        <v>2007100.33</v>
      </c>
      <c r="U75" s="186">
        <v>1590711.86</v>
      </c>
      <c r="V75" s="186">
        <v>416388.47</v>
      </c>
      <c r="W75" s="186">
        <v>0</v>
      </c>
      <c r="X75" s="176">
        <v>0</v>
      </c>
      <c r="Y75" s="179">
        <f t="shared" si="3"/>
        <v>72327.94</v>
      </c>
      <c r="Z75" s="157" t="s">
        <v>25</v>
      </c>
      <c r="AA75" s="157" t="s">
        <v>25</v>
      </c>
      <c r="AB75" s="157" t="s">
        <v>25</v>
      </c>
      <c r="AC75" s="157" t="s">
        <v>26</v>
      </c>
      <c r="AD75" s="157" t="s">
        <v>26</v>
      </c>
      <c r="AE75" s="176">
        <v>0</v>
      </c>
      <c r="AF75" s="176">
        <v>0</v>
      </c>
      <c r="AG75" s="176">
        <v>0</v>
      </c>
      <c r="AH75" s="176">
        <v>0</v>
      </c>
      <c r="AI75" s="176">
        <v>0</v>
      </c>
      <c r="AJ75" s="176">
        <v>0</v>
      </c>
      <c r="AK75" s="176">
        <v>0</v>
      </c>
      <c r="AL75" s="176">
        <v>0</v>
      </c>
      <c r="AM75" s="176">
        <v>0</v>
      </c>
      <c r="AN75" s="176">
        <v>0</v>
      </c>
      <c r="AO75" s="176">
        <v>0</v>
      </c>
      <c r="AP75" s="176">
        <v>0</v>
      </c>
      <c r="AQ75" s="176">
        <v>0</v>
      </c>
      <c r="AR75" s="176">
        <v>0</v>
      </c>
      <c r="AS75" s="176">
        <v>0</v>
      </c>
      <c r="AT75" s="177">
        <v>0</v>
      </c>
      <c r="AU75" s="177">
        <v>0</v>
      </c>
      <c r="AV75" s="177">
        <v>0</v>
      </c>
      <c r="AW75" s="158">
        <v>41824</v>
      </c>
      <c r="AX75" s="176">
        <v>53458.47</v>
      </c>
      <c r="AY75" s="157">
        <v>2454</v>
      </c>
      <c r="AZ75" s="157">
        <v>1</v>
      </c>
      <c r="BA75" s="158">
        <v>43550</v>
      </c>
      <c r="BB75" s="157" t="s">
        <v>26</v>
      </c>
      <c r="BC75" s="159" t="s">
        <v>26</v>
      </c>
      <c r="BD75" s="157" t="s">
        <v>25</v>
      </c>
      <c r="BE75" s="185" t="s">
        <v>661</v>
      </c>
      <c r="BF75" s="157" t="s">
        <v>476</v>
      </c>
      <c r="BG75" s="185" t="s">
        <v>1060</v>
      </c>
      <c r="BH75" s="185" t="s">
        <v>1185</v>
      </c>
      <c r="BI75" s="135">
        <v>4950050</v>
      </c>
      <c r="BJ75" s="135">
        <v>1350817</v>
      </c>
      <c r="BK75" s="136">
        <v>41599</v>
      </c>
      <c r="BL75" s="136">
        <v>41535</v>
      </c>
      <c r="BM75" s="130" t="s">
        <v>26</v>
      </c>
      <c r="BN75" s="130" t="s">
        <v>26</v>
      </c>
      <c r="BO75" s="130" t="s">
        <v>25</v>
      </c>
      <c r="BP75" s="130" t="s">
        <v>26</v>
      </c>
      <c r="BQ75" s="130" t="s">
        <v>26</v>
      </c>
      <c r="BR75" s="130" t="s">
        <v>26</v>
      </c>
      <c r="BS75" s="130" t="s">
        <v>26</v>
      </c>
      <c r="BT75" s="130" t="s">
        <v>25</v>
      </c>
      <c r="BU75" s="130" t="s">
        <v>26</v>
      </c>
      <c r="BV75" s="137" t="s">
        <v>662</v>
      </c>
      <c r="BW75" s="131" t="s">
        <v>25</v>
      </c>
      <c r="BX75" s="138" t="s">
        <v>1061</v>
      </c>
      <c r="BY75" s="131">
        <v>4</v>
      </c>
      <c r="BZ75" s="139">
        <v>44330</v>
      </c>
      <c r="CA75" s="140">
        <v>15766.78</v>
      </c>
      <c r="CB75" s="156"/>
    </row>
    <row r="76" spans="1:80" s="127" customFormat="1" ht="60.75" customHeight="1">
      <c r="A76" s="128">
        <v>73</v>
      </c>
      <c r="B76" s="130">
        <v>5931057</v>
      </c>
      <c r="C76" s="130" t="s">
        <v>465</v>
      </c>
      <c r="D76" s="130">
        <v>202</v>
      </c>
      <c r="E76" s="130">
        <v>1</v>
      </c>
      <c r="F76" s="132" t="s">
        <v>214</v>
      </c>
      <c r="G76" s="157">
        <v>321712</v>
      </c>
      <c r="H76" s="181" t="s">
        <v>303</v>
      </c>
      <c r="I76" s="182">
        <v>39568</v>
      </c>
      <c r="J76" s="182">
        <v>43220</v>
      </c>
      <c r="K76" s="180">
        <v>840</v>
      </c>
      <c r="L76" s="183">
        <v>30000</v>
      </c>
      <c r="M76" s="184">
        <v>0.14499999999999999</v>
      </c>
      <c r="N76" s="184">
        <v>0</v>
      </c>
      <c r="O76" s="185" t="s">
        <v>472</v>
      </c>
      <c r="P76" s="185" t="s">
        <v>557</v>
      </c>
      <c r="Q76" s="157" t="s">
        <v>514</v>
      </c>
      <c r="R76" s="157" t="s">
        <v>515</v>
      </c>
      <c r="S76" s="157" t="s">
        <v>26</v>
      </c>
      <c r="T76" s="186">
        <f t="shared" si="2"/>
        <v>1464067.53</v>
      </c>
      <c r="U76" s="186">
        <v>712379.69</v>
      </c>
      <c r="V76" s="186">
        <v>751687.84</v>
      </c>
      <c r="W76" s="186">
        <v>0</v>
      </c>
      <c r="X76" s="176">
        <v>0</v>
      </c>
      <c r="Y76" s="179">
        <f t="shared" si="3"/>
        <v>52759.19</v>
      </c>
      <c r="Z76" s="157" t="s">
        <v>25</v>
      </c>
      <c r="AA76" s="157" t="s">
        <v>25</v>
      </c>
      <c r="AB76" s="157"/>
      <c r="AC76" s="157" t="s">
        <v>26</v>
      </c>
      <c r="AD76" s="157" t="s">
        <v>26</v>
      </c>
      <c r="AE76" s="176">
        <v>0</v>
      </c>
      <c r="AF76" s="176">
        <v>0</v>
      </c>
      <c r="AG76" s="176">
        <v>0</v>
      </c>
      <c r="AH76" s="176">
        <v>0</v>
      </c>
      <c r="AI76" s="176">
        <v>0</v>
      </c>
      <c r="AJ76" s="176">
        <v>0</v>
      </c>
      <c r="AK76" s="176">
        <v>0</v>
      </c>
      <c r="AL76" s="176">
        <v>0</v>
      </c>
      <c r="AM76" s="176">
        <v>0</v>
      </c>
      <c r="AN76" s="176">
        <v>0</v>
      </c>
      <c r="AO76" s="176">
        <v>0</v>
      </c>
      <c r="AP76" s="176">
        <v>0</v>
      </c>
      <c r="AQ76" s="176">
        <v>0</v>
      </c>
      <c r="AR76" s="176">
        <v>0</v>
      </c>
      <c r="AS76" s="176">
        <v>0</v>
      </c>
      <c r="AT76" s="177">
        <v>0</v>
      </c>
      <c r="AU76" s="177">
        <v>0</v>
      </c>
      <c r="AV76" s="177">
        <v>0</v>
      </c>
      <c r="AW76" s="158">
        <v>40207</v>
      </c>
      <c r="AX76" s="176">
        <v>3941.47</v>
      </c>
      <c r="AY76" s="157">
        <v>4189</v>
      </c>
      <c r="AZ76" s="157">
        <v>4</v>
      </c>
      <c r="BA76" s="158">
        <v>44316</v>
      </c>
      <c r="BB76" s="157" t="s">
        <v>26</v>
      </c>
      <c r="BC76" s="159" t="s">
        <v>26</v>
      </c>
      <c r="BD76" s="157" t="s">
        <v>25</v>
      </c>
      <c r="BE76" s="185" t="s">
        <v>663</v>
      </c>
      <c r="BF76" s="157" t="s">
        <v>476</v>
      </c>
      <c r="BG76" s="185" t="s">
        <v>615</v>
      </c>
      <c r="BH76" s="185" t="s">
        <v>1186</v>
      </c>
      <c r="BI76" s="135">
        <v>235286</v>
      </c>
      <c r="BJ76" s="135">
        <v>119895</v>
      </c>
      <c r="BK76" s="136">
        <v>41222</v>
      </c>
      <c r="BL76" s="136">
        <v>41222</v>
      </c>
      <c r="BM76" s="130" t="s">
        <v>26</v>
      </c>
      <c r="BN76" s="130" t="s">
        <v>26</v>
      </c>
      <c r="BO76" s="130" t="s">
        <v>25</v>
      </c>
      <c r="BP76" s="130" t="s">
        <v>26</v>
      </c>
      <c r="BQ76" s="130" t="s">
        <v>26</v>
      </c>
      <c r="BR76" s="130" t="s">
        <v>26</v>
      </c>
      <c r="BS76" s="130" t="s">
        <v>26</v>
      </c>
      <c r="BT76" s="130" t="s">
        <v>26</v>
      </c>
      <c r="BU76" s="130" t="s">
        <v>26</v>
      </c>
      <c r="BV76" s="137" t="s">
        <v>636</v>
      </c>
      <c r="BW76" s="131" t="s">
        <v>25</v>
      </c>
      <c r="BX76" s="138" t="s">
        <v>1061</v>
      </c>
      <c r="BY76" s="131">
        <v>4</v>
      </c>
      <c r="BZ76" s="139">
        <v>44330</v>
      </c>
      <c r="CA76" s="140">
        <v>11235.31</v>
      </c>
      <c r="CB76" s="156"/>
    </row>
    <row r="77" spans="1:80" s="127" customFormat="1" ht="60.75" customHeight="1">
      <c r="A77" s="128">
        <v>74</v>
      </c>
      <c r="B77" s="130">
        <v>5813444</v>
      </c>
      <c r="C77" s="130" t="s">
        <v>465</v>
      </c>
      <c r="D77" s="130">
        <v>202</v>
      </c>
      <c r="E77" s="130">
        <v>1</v>
      </c>
      <c r="F77" s="132" t="s">
        <v>214</v>
      </c>
      <c r="G77" s="157">
        <v>321712</v>
      </c>
      <c r="H77" s="181" t="s">
        <v>304</v>
      </c>
      <c r="I77" s="182">
        <v>39435</v>
      </c>
      <c r="J77" s="182">
        <v>43088</v>
      </c>
      <c r="K77" s="180">
        <v>840</v>
      </c>
      <c r="L77" s="183">
        <v>47000</v>
      </c>
      <c r="M77" s="184">
        <v>0.14499999999999999</v>
      </c>
      <c r="N77" s="184">
        <v>0</v>
      </c>
      <c r="O77" s="185" t="s">
        <v>472</v>
      </c>
      <c r="P77" s="185" t="s">
        <v>479</v>
      </c>
      <c r="Q77" s="157" t="s">
        <v>514</v>
      </c>
      <c r="R77" s="157" t="s">
        <v>515</v>
      </c>
      <c r="S77" s="157" t="s">
        <v>26</v>
      </c>
      <c r="T77" s="186">
        <f t="shared" si="2"/>
        <v>2855074.02</v>
      </c>
      <c r="U77" s="186">
        <v>1198930.43</v>
      </c>
      <c r="V77" s="186">
        <v>1656143.59</v>
      </c>
      <c r="W77" s="186">
        <v>0</v>
      </c>
      <c r="X77" s="176">
        <v>0</v>
      </c>
      <c r="Y77" s="179">
        <f t="shared" si="3"/>
        <v>102885.55</v>
      </c>
      <c r="Z77" s="157" t="s">
        <v>25</v>
      </c>
      <c r="AA77" s="157" t="s">
        <v>26</v>
      </c>
      <c r="AB77" s="157" t="s">
        <v>25</v>
      </c>
      <c r="AC77" s="157" t="s">
        <v>25</v>
      </c>
      <c r="AD77" s="157" t="s">
        <v>26</v>
      </c>
      <c r="AE77" s="176">
        <v>0</v>
      </c>
      <c r="AF77" s="176">
        <v>0</v>
      </c>
      <c r="AG77" s="176">
        <v>0</v>
      </c>
      <c r="AH77" s="176">
        <v>0</v>
      </c>
      <c r="AI77" s="176">
        <v>0</v>
      </c>
      <c r="AJ77" s="176">
        <v>0</v>
      </c>
      <c r="AK77" s="176">
        <v>0</v>
      </c>
      <c r="AL77" s="176">
        <v>0</v>
      </c>
      <c r="AM77" s="176">
        <v>0</v>
      </c>
      <c r="AN77" s="176">
        <v>0</v>
      </c>
      <c r="AO77" s="176">
        <v>0</v>
      </c>
      <c r="AP77" s="176">
        <v>0</v>
      </c>
      <c r="AQ77" s="176">
        <v>0</v>
      </c>
      <c r="AR77" s="176">
        <v>0</v>
      </c>
      <c r="AS77" s="176">
        <v>0</v>
      </c>
      <c r="AT77" s="177">
        <v>0</v>
      </c>
      <c r="AU77" s="177">
        <v>0</v>
      </c>
      <c r="AV77" s="177">
        <v>0</v>
      </c>
      <c r="AW77" s="158">
        <v>41011</v>
      </c>
      <c r="AX77" s="176">
        <v>798.5</v>
      </c>
      <c r="AY77" s="157">
        <v>4218</v>
      </c>
      <c r="AZ77" s="157">
        <v>4</v>
      </c>
      <c r="BA77" s="158">
        <v>42617</v>
      </c>
      <c r="BB77" s="157" t="s">
        <v>26</v>
      </c>
      <c r="BC77" s="159" t="s">
        <v>26</v>
      </c>
      <c r="BD77" s="157" t="s">
        <v>25</v>
      </c>
      <c r="BE77" s="185" t="s">
        <v>664</v>
      </c>
      <c r="BF77" s="157" t="s">
        <v>476</v>
      </c>
      <c r="BG77" s="185" t="s">
        <v>568</v>
      </c>
      <c r="BH77" s="185" t="s">
        <v>1187</v>
      </c>
      <c r="BI77" s="135">
        <v>462427.44</v>
      </c>
      <c r="BJ77" s="135">
        <v>730809.34</v>
      </c>
      <c r="BK77" s="136">
        <v>40147</v>
      </c>
      <c r="BL77" s="136">
        <v>40155</v>
      </c>
      <c r="BM77" s="130" t="s">
        <v>26</v>
      </c>
      <c r="BN77" s="130" t="s">
        <v>26</v>
      </c>
      <c r="BO77" s="130" t="s">
        <v>26</v>
      </c>
      <c r="BP77" s="130" t="s">
        <v>26</v>
      </c>
      <c r="BQ77" s="130" t="s">
        <v>26</v>
      </c>
      <c r="BR77" s="130" t="s">
        <v>26</v>
      </c>
      <c r="BS77" s="130" t="s">
        <v>26</v>
      </c>
      <c r="BT77" s="130" t="s">
        <v>26</v>
      </c>
      <c r="BU77" s="130" t="s">
        <v>26</v>
      </c>
      <c r="BV77" s="137" t="s">
        <v>665</v>
      </c>
      <c r="BW77" s="131" t="s">
        <v>25</v>
      </c>
      <c r="BX77" s="138" t="s">
        <v>1061</v>
      </c>
      <c r="BY77" s="131">
        <v>4</v>
      </c>
      <c r="BZ77" s="139">
        <v>44330</v>
      </c>
      <c r="CA77" s="140">
        <v>22428.03</v>
      </c>
      <c r="CB77" s="156"/>
    </row>
    <row r="78" spans="1:80" s="127" customFormat="1" ht="60.75" customHeight="1">
      <c r="A78" s="128">
        <v>75</v>
      </c>
      <c r="B78" s="130">
        <v>5930786</v>
      </c>
      <c r="C78" s="130" t="s">
        <v>465</v>
      </c>
      <c r="D78" s="130">
        <v>202</v>
      </c>
      <c r="E78" s="130">
        <v>1</v>
      </c>
      <c r="F78" s="132" t="s">
        <v>214</v>
      </c>
      <c r="G78" s="157">
        <v>321712</v>
      </c>
      <c r="H78" s="181" t="s">
        <v>305</v>
      </c>
      <c r="I78" s="182">
        <v>39055</v>
      </c>
      <c r="J78" s="182">
        <v>42706</v>
      </c>
      <c r="K78" s="180">
        <v>840</v>
      </c>
      <c r="L78" s="183">
        <v>20000</v>
      </c>
      <c r="M78" s="184">
        <v>0.15</v>
      </c>
      <c r="N78" s="184">
        <v>0</v>
      </c>
      <c r="O78" s="185" t="s">
        <v>472</v>
      </c>
      <c r="P78" s="185" t="s">
        <v>479</v>
      </c>
      <c r="Q78" s="157" t="s">
        <v>514</v>
      </c>
      <c r="R78" s="157" t="s">
        <v>26</v>
      </c>
      <c r="S78" s="157" t="s">
        <v>26</v>
      </c>
      <c r="T78" s="186">
        <f t="shared" si="2"/>
        <v>370481.09</v>
      </c>
      <c r="U78" s="186">
        <v>280581.08</v>
      </c>
      <c r="V78" s="186">
        <v>89900.01</v>
      </c>
      <c r="W78" s="186">
        <v>0</v>
      </c>
      <c r="X78" s="176">
        <v>0</v>
      </c>
      <c r="Y78" s="179">
        <f t="shared" si="3"/>
        <v>13350.67</v>
      </c>
      <c r="Z78" s="157" t="s">
        <v>25</v>
      </c>
      <c r="AA78" s="157" t="s">
        <v>25</v>
      </c>
      <c r="AB78" s="157"/>
      <c r="AC78" s="187"/>
      <c r="AD78" s="187" t="s">
        <v>25</v>
      </c>
      <c r="AE78" s="176">
        <v>0</v>
      </c>
      <c r="AF78" s="176">
        <v>0</v>
      </c>
      <c r="AG78" s="176">
        <v>0</v>
      </c>
      <c r="AH78" s="176">
        <v>0</v>
      </c>
      <c r="AI78" s="176">
        <v>0</v>
      </c>
      <c r="AJ78" s="176">
        <v>0</v>
      </c>
      <c r="AK78" s="176">
        <v>0</v>
      </c>
      <c r="AL78" s="176">
        <v>0</v>
      </c>
      <c r="AM78" s="176">
        <v>0</v>
      </c>
      <c r="AN78" s="176">
        <v>0</v>
      </c>
      <c r="AO78" s="176">
        <v>0</v>
      </c>
      <c r="AP78" s="176">
        <v>0</v>
      </c>
      <c r="AQ78" s="176">
        <v>0</v>
      </c>
      <c r="AR78" s="176">
        <v>0</v>
      </c>
      <c r="AS78" s="176">
        <v>0</v>
      </c>
      <c r="AT78" s="177">
        <v>0</v>
      </c>
      <c r="AU78" s="177">
        <v>0</v>
      </c>
      <c r="AV78" s="177">
        <v>0</v>
      </c>
      <c r="AW78" s="158">
        <v>41981</v>
      </c>
      <c r="AX78" s="176">
        <v>1552.57</v>
      </c>
      <c r="AY78" s="157">
        <v>2392</v>
      </c>
      <c r="AZ78" s="157">
        <v>4</v>
      </c>
      <c r="BA78" s="158">
        <v>44226</v>
      </c>
      <c r="BB78" s="157" t="s">
        <v>26</v>
      </c>
      <c r="BC78" s="159" t="s">
        <v>26</v>
      </c>
      <c r="BD78" s="157" t="s">
        <v>25</v>
      </c>
      <c r="BE78" s="185" t="s">
        <v>666</v>
      </c>
      <c r="BF78" s="157" t="s">
        <v>476</v>
      </c>
      <c r="BG78" s="185" t="s">
        <v>615</v>
      </c>
      <c r="BH78" s="185" t="s">
        <v>1188</v>
      </c>
      <c r="BI78" s="135">
        <v>178221</v>
      </c>
      <c r="BJ78" s="135">
        <v>281656.26</v>
      </c>
      <c r="BK78" s="136">
        <v>40147</v>
      </c>
      <c r="BL78" s="136">
        <v>42955</v>
      </c>
      <c r="BM78" s="130" t="s">
        <v>26</v>
      </c>
      <c r="BN78" s="130" t="s">
        <v>26</v>
      </c>
      <c r="BO78" s="130" t="s">
        <v>26</v>
      </c>
      <c r="BP78" s="130" t="s">
        <v>26</v>
      </c>
      <c r="BQ78" s="130" t="s">
        <v>26</v>
      </c>
      <c r="BR78" s="130" t="s">
        <v>26</v>
      </c>
      <c r="BS78" s="130" t="s">
        <v>26</v>
      </c>
      <c r="BT78" s="130" t="s">
        <v>26</v>
      </c>
      <c r="BU78" s="130" t="s">
        <v>26</v>
      </c>
      <c r="BV78" s="137"/>
      <c r="BW78" s="131" t="s">
        <v>25</v>
      </c>
      <c r="BX78" s="138" t="s">
        <v>1061</v>
      </c>
      <c r="BY78" s="131">
        <v>4</v>
      </c>
      <c r="BZ78" s="139">
        <v>44330</v>
      </c>
      <c r="CA78" s="140">
        <v>2910.31</v>
      </c>
      <c r="CB78" s="156"/>
    </row>
    <row r="79" spans="1:80" s="127" customFormat="1" ht="60.75" customHeight="1">
      <c r="A79" s="128">
        <v>76</v>
      </c>
      <c r="B79" s="130">
        <v>5930666</v>
      </c>
      <c r="C79" s="130" t="s">
        <v>465</v>
      </c>
      <c r="D79" s="130">
        <v>202</v>
      </c>
      <c r="E79" s="130">
        <v>1</v>
      </c>
      <c r="F79" s="132" t="s">
        <v>214</v>
      </c>
      <c r="G79" s="157">
        <v>321712</v>
      </c>
      <c r="H79" s="181" t="s">
        <v>306</v>
      </c>
      <c r="I79" s="182">
        <v>39647</v>
      </c>
      <c r="J79" s="182">
        <v>41473</v>
      </c>
      <c r="K79" s="180">
        <v>980</v>
      </c>
      <c r="L79" s="183">
        <v>50000</v>
      </c>
      <c r="M79" s="184">
        <v>0.21</v>
      </c>
      <c r="N79" s="184">
        <v>0</v>
      </c>
      <c r="O79" s="185" t="s">
        <v>472</v>
      </c>
      <c r="P79" s="185" t="s">
        <v>479</v>
      </c>
      <c r="Q79" s="157" t="s">
        <v>514</v>
      </c>
      <c r="R79" s="157" t="s">
        <v>26</v>
      </c>
      <c r="S79" s="157" t="s">
        <v>26</v>
      </c>
      <c r="T79" s="186">
        <f t="shared" si="2"/>
        <v>86766.99</v>
      </c>
      <c r="U79" s="186">
        <v>45560.78</v>
      </c>
      <c r="V79" s="186">
        <v>41206.21</v>
      </c>
      <c r="W79" s="186">
        <v>0</v>
      </c>
      <c r="X79" s="176">
        <v>0</v>
      </c>
      <c r="Y79" s="179">
        <f t="shared" si="3"/>
        <v>86766.99</v>
      </c>
      <c r="Z79" s="157" t="s">
        <v>25</v>
      </c>
      <c r="AA79" s="157" t="s">
        <v>25</v>
      </c>
      <c r="AB79" s="157" t="s">
        <v>25</v>
      </c>
      <c r="AC79" s="157"/>
      <c r="AD79" s="157" t="s">
        <v>26</v>
      </c>
      <c r="AE79" s="190">
        <v>1046.1400000000001</v>
      </c>
      <c r="AF79" s="176">
        <v>0</v>
      </c>
      <c r="AG79" s="176">
        <v>0</v>
      </c>
      <c r="AH79" s="176">
        <v>0</v>
      </c>
      <c r="AI79" s="176">
        <v>0</v>
      </c>
      <c r="AJ79" s="176">
        <v>0</v>
      </c>
      <c r="AK79" s="176">
        <v>0</v>
      </c>
      <c r="AL79" s="176">
        <v>0</v>
      </c>
      <c r="AM79" s="176">
        <v>0</v>
      </c>
      <c r="AN79" s="176">
        <v>0</v>
      </c>
      <c r="AO79" s="176">
        <v>0</v>
      </c>
      <c r="AP79" s="176">
        <v>0</v>
      </c>
      <c r="AQ79" s="176">
        <v>0</v>
      </c>
      <c r="AR79" s="176">
        <v>0</v>
      </c>
      <c r="AS79" s="176">
        <v>0</v>
      </c>
      <c r="AT79" s="177">
        <v>0</v>
      </c>
      <c r="AU79" s="177">
        <v>0</v>
      </c>
      <c r="AV79" s="177">
        <v>0</v>
      </c>
      <c r="AW79" s="158">
        <v>42822</v>
      </c>
      <c r="AX79" s="190">
        <v>1046.1400000000001</v>
      </c>
      <c r="AY79" s="157">
        <v>4401</v>
      </c>
      <c r="AZ79" s="157">
        <v>3</v>
      </c>
      <c r="BA79" s="158">
        <v>44395</v>
      </c>
      <c r="BB79" s="157" t="s">
        <v>26</v>
      </c>
      <c r="BC79" s="159" t="s">
        <v>26</v>
      </c>
      <c r="BD79" s="157" t="s">
        <v>25</v>
      </c>
      <c r="BE79" s="185" t="s">
        <v>667</v>
      </c>
      <c r="BF79" s="157" t="s">
        <v>476</v>
      </c>
      <c r="BG79" s="185" t="s">
        <v>563</v>
      </c>
      <c r="BH79" s="185" t="s">
        <v>1189</v>
      </c>
      <c r="BI79" s="135">
        <v>62500</v>
      </c>
      <c r="BJ79" s="135">
        <v>48757.3</v>
      </c>
      <c r="BK79" s="136">
        <v>41359</v>
      </c>
      <c r="BL79" s="136">
        <v>41241</v>
      </c>
      <c r="BM79" s="130" t="s">
        <v>26</v>
      </c>
      <c r="BN79" s="130" t="s">
        <v>26</v>
      </c>
      <c r="BO79" s="130" t="s">
        <v>25</v>
      </c>
      <c r="BP79" s="130" t="s">
        <v>26</v>
      </c>
      <c r="BQ79" s="130" t="s">
        <v>26</v>
      </c>
      <c r="BR79" s="130" t="s">
        <v>26</v>
      </c>
      <c r="BS79" s="130" t="s">
        <v>26</v>
      </c>
      <c r="BT79" s="130" t="s">
        <v>26</v>
      </c>
      <c r="BU79" s="130" t="s">
        <v>26</v>
      </c>
      <c r="BV79" s="137" t="s">
        <v>668</v>
      </c>
      <c r="BW79" s="131" t="s">
        <v>25</v>
      </c>
      <c r="BX79" s="138" t="s">
        <v>1061</v>
      </c>
      <c r="BY79" s="131">
        <v>4</v>
      </c>
      <c r="BZ79" s="139">
        <v>44330</v>
      </c>
      <c r="CA79" s="140">
        <v>694.14</v>
      </c>
      <c r="CB79" s="156"/>
    </row>
    <row r="80" spans="1:80" s="127" customFormat="1" ht="60.75" customHeight="1">
      <c r="A80" s="128">
        <v>77</v>
      </c>
      <c r="B80" s="130">
        <v>5930800</v>
      </c>
      <c r="C80" s="130" t="s">
        <v>465</v>
      </c>
      <c r="D80" s="130">
        <v>202</v>
      </c>
      <c r="E80" s="130">
        <v>1</v>
      </c>
      <c r="F80" s="132" t="s">
        <v>214</v>
      </c>
      <c r="G80" s="157">
        <v>321712</v>
      </c>
      <c r="H80" s="181" t="s">
        <v>307</v>
      </c>
      <c r="I80" s="182">
        <v>39542</v>
      </c>
      <c r="J80" s="182">
        <v>45020</v>
      </c>
      <c r="K80" s="180">
        <v>840</v>
      </c>
      <c r="L80" s="183">
        <v>100000</v>
      </c>
      <c r="M80" s="184">
        <v>0.15</v>
      </c>
      <c r="N80" s="184">
        <v>0</v>
      </c>
      <c r="O80" s="185" t="s">
        <v>472</v>
      </c>
      <c r="P80" s="185" t="s">
        <v>479</v>
      </c>
      <c r="Q80" s="157" t="s">
        <v>514</v>
      </c>
      <c r="R80" s="157" t="s">
        <v>515</v>
      </c>
      <c r="S80" s="157" t="s">
        <v>26</v>
      </c>
      <c r="T80" s="186">
        <f t="shared" si="2"/>
        <v>7274096.6900000004</v>
      </c>
      <c r="U80" s="186">
        <v>2620705.0099999998</v>
      </c>
      <c r="V80" s="186">
        <v>4653391.68</v>
      </c>
      <c r="W80" s="186">
        <v>0</v>
      </c>
      <c r="X80" s="176">
        <v>0</v>
      </c>
      <c r="Y80" s="179">
        <f t="shared" si="3"/>
        <v>262129.61</v>
      </c>
      <c r="Z80" s="157" t="s">
        <v>25</v>
      </c>
      <c r="AA80" s="157" t="s">
        <v>25</v>
      </c>
      <c r="AB80" s="157" t="s">
        <v>25</v>
      </c>
      <c r="AC80" s="157" t="s">
        <v>26</v>
      </c>
      <c r="AD80" s="157" t="s">
        <v>26</v>
      </c>
      <c r="AE80" s="176">
        <v>0</v>
      </c>
      <c r="AF80" s="176">
        <v>0</v>
      </c>
      <c r="AG80" s="176">
        <v>0</v>
      </c>
      <c r="AH80" s="176">
        <v>0</v>
      </c>
      <c r="AI80" s="176">
        <v>0</v>
      </c>
      <c r="AJ80" s="176">
        <v>0</v>
      </c>
      <c r="AK80" s="176">
        <v>0</v>
      </c>
      <c r="AL80" s="176">
        <v>0</v>
      </c>
      <c r="AM80" s="176">
        <v>0</v>
      </c>
      <c r="AN80" s="176">
        <v>0</v>
      </c>
      <c r="AO80" s="176">
        <v>0</v>
      </c>
      <c r="AP80" s="176">
        <v>0</v>
      </c>
      <c r="AQ80" s="176">
        <v>0</v>
      </c>
      <c r="AR80" s="176">
        <v>0</v>
      </c>
      <c r="AS80" s="176">
        <v>0</v>
      </c>
      <c r="AT80" s="177">
        <v>0</v>
      </c>
      <c r="AU80" s="177">
        <v>0</v>
      </c>
      <c r="AV80" s="177">
        <v>0</v>
      </c>
      <c r="AW80" s="158">
        <v>39980</v>
      </c>
      <c r="AX80" s="176">
        <v>24356.48</v>
      </c>
      <c r="AY80" s="157">
        <v>4434</v>
      </c>
      <c r="AZ80" s="157">
        <v>3</v>
      </c>
      <c r="BA80" s="158">
        <v>46116</v>
      </c>
      <c r="BB80" s="157" t="s">
        <v>26</v>
      </c>
      <c r="BC80" s="159" t="s">
        <v>26</v>
      </c>
      <c r="BD80" s="157" t="s">
        <v>25</v>
      </c>
      <c r="BE80" s="185" t="s">
        <v>669</v>
      </c>
      <c r="BF80" s="157" t="s">
        <v>476</v>
      </c>
      <c r="BG80" s="185" t="s">
        <v>670</v>
      </c>
      <c r="BH80" s="185" t="s">
        <v>1190</v>
      </c>
      <c r="BI80" s="135">
        <v>722150</v>
      </c>
      <c r="BJ80" s="135">
        <v>1141140</v>
      </c>
      <c r="BK80" s="136">
        <v>40147</v>
      </c>
      <c r="BL80" s="136">
        <v>39975</v>
      </c>
      <c r="BM80" s="130" t="s">
        <v>26</v>
      </c>
      <c r="BN80" s="130" t="s">
        <v>26</v>
      </c>
      <c r="BO80" s="130" t="s">
        <v>26</v>
      </c>
      <c r="BP80" s="130" t="s">
        <v>26</v>
      </c>
      <c r="BQ80" s="130" t="s">
        <v>26</v>
      </c>
      <c r="BR80" s="130" t="s">
        <v>26</v>
      </c>
      <c r="BS80" s="130" t="s">
        <v>25</v>
      </c>
      <c r="BT80" s="130" t="s">
        <v>26</v>
      </c>
      <c r="BU80" s="130" t="s">
        <v>26</v>
      </c>
      <c r="BV80" s="137" t="s">
        <v>671</v>
      </c>
      <c r="BW80" s="131" t="s">
        <v>25</v>
      </c>
      <c r="BX80" s="138" t="s">
        <v>1061</v>
      </c>
      <c r="BY80" s="131">
        <v>4</v>
      </c>
      <c r="BZ80" s="139">
        <v>44330</v>
      </c>
      <c r="CA80" s="140">
        <v>49448.87</v>
      </c>
      <c r="CB80" s="156"/>
    </row>
    <row r="81" spans="1:80" s="127" customFormat="1" ht="60.75" customHeight="1">
      <c r="A81" s="128">
        <v>78</v>
      </c>
      <c r="B81" s="130">
        <v>5930437</v>
      </c>
      <c r="C81" s="130" t="s">
        <v>465</v>
      </c>
      <c r="D81" s="130">
        <v>201</v>
      </c>
      <c r="E81" s="130">
        <v>1</v>
      </c>
      <c r="F81" s="132" t="s">
        <v>214</v>
      </c>
      <c r="G81" s="157">
        <v>321712</v>
      </c>
      <c r="H81" s="181" t="s">
        <v>308</v>
      </c>
      <c r="I81" s="182">
        <v>39157</v>
      </c>
      <c r="J81" s="182">
        <v>41713</v>
      </c>
      <c r="K81" s="180">
        <v>840</v>
      </c>
      <c r="L81" s="183">
        <v>19544.55</v>
      </c>
      <c r="M81" s="184">
        <v>0.14499999999999999</v>
      </c>
      <c r="N81" s="184">
        <v>0</v>
      </c>
      <c r="O81" s="185" t="s">
        <v>523</v>
      </c>
      <c r="P81" s="185" t="s">
        <v>558</v>
      </c>
      <c r="Q81" s="157" t="s">
        <v>514</v>
      </c>
      <c r="R81" s="157" t="s">
        <v>515</v>
      </c>
      <c r="S81" s="157" t="s">
        <v>26</v>
      </c>
      <c r="T81" s="186">
        <f t="shared" si="2"/>
        <v>463553.21</v>
      </c>
      <c r="U81" s="186">
        <v>296641.95</v>
      </c>
      <c r="V81" s="186">
        <v>166911.26</v>
      </c>
      <c r="W81" s="186">
        <v>0</v>
      </c>
      <c r="X81" s="176">
        <v>0</v>
      </c>
      <c r="Y81" s="179">
        <f t="shared" si="3"/>
        <v>16704.62</v>
      </c>
      <c r="Z81" s="157" t="s">
        <v>25</v>
      </c>
      <c r="AA81" s="157" t="s">
        <v>25</v>
      </c>
      <c r="AB81" s="187"/>
      <c r="AC81" s="157" t="s">
        <v>25</v>
      </c>
      <c r="AD81" s="157" t="s">
        <v>26</v>
      </c>
      <c r="AE81" s="176">
        <v>0</v>
      </c>
      <c r="AF81" s="176">
        <v>0</v>
      </c>
      <c r="AG81" s="176">
        <v>0</v>
      </c>
      <c r="AH81" s="176">
        <v>0</v>
      </c>
      <c r="AI81" s="176">
        <v>0</v>
      </c>
      <c r="AJ81" s="176">
        <v>0</v>
      </c>
      <c r="AK81" s="176">
        <v>0</v>
      </c>
      <c r="AL81" s="176">
        <v>0</v>
      </c>
      <c r="AM81" s="176">
        <v>0</v>
      </c>
      <c r="AN81" s="176">
        <v>0</v>
      </c>
      <c r="AO81" s="176">
        <v>0</v>
      </c>
      <c r="AP81" s="176">
        <v>0</v>
      </c>
      <c r="AQ81" s="176">
        <v>0</v>
      </c>
      <c r="AR81" s="176">
        <v>0</v>
      </c>
      <c r="AS81" s="176">
        <v>0</v>
      </c>
      <c r="AT81" s="177">
        <v>0</v>
      </c>
      <c r="AU81" s="177">
        <v>0</v>
      </c>
      <c r="AV81" s="177">
        <v>0</v>
      </c>
      <c r="AW81" s="158">
        <v>40312</v>
      </c>
      <c r="AX81" s="176">
        <v>10644.48</v>
      </c>
      <c r="AY81" s="157">
        <v>3977</v>
      </c>
      <c r="AZ81" s="157">
        <v>3</v>
      </c>
      <c r="BA81" s="158">
        <v>42809</v>
      </c>
      <c r="BB81" s="157" t="s">
        <v>26</v>
      </c>
      <c r="BC81" s="159" t="s">
        <v>26</v>
      </c>
      <c r="BD81" s="157" t="s">
        <v>25</v>
      </c>
      <c r="BE81" s="185" t="s">
        <v>672</v>
      </c>
      <c r="BF81" s="157" t="s">
        <v>470</v>
      </c>
      <c r="BG81" s="185" t="s">
        <v>673</v>
      </c>
      <c r="BH81" s="185" t="s">
        <v>1191</v>
      </c>
      <c r="BI81" s="135">
        <v>98700</v>
      </c>
      <c r="BJ81" s="135">
        <v>95395</v>
      </c>
      <c r="BK81" s="136">
        <v>40452</v>
      </c>
      <c r="BL81" s="136">
        <v>39834</v>
      </c>
      <c r="BM81" s="130" t="s">
        <v>26</v>
      </c>
      <c r="BN81" s="130" t="s">
        <v>26</v>
      </c>
      <c r="BO81" s="130" t="s">
        <v>25</v>
      </c>
      <c r="BP81" s="130" t="s">
        <v>26</v>
      </c>
      <c r="BQ81" s="130" t="s">
        <v>26</v>
      </c>
      <c r="BR81" s="130" t="s">
        <v>26</v>
      </c>
      <c r="BS81" s="130" t="s">
        <v>26</v>
      </c>
      <c r="BT81" s="130" t="s">
        <v>26</v>
      </c>
      <c r="BU81" s="130" t="s">
        <v>26</v>
      </c>
      <c r="BV81" s="137" t="s">
        <v>674</v>
      </c>
      <c r="BW81" s="131" t="s">
        <v>25</v>
      </c>
      <c r="BX81" s="138" t="s">
        <v>1061</v>
      </c>
      <c r="BY81" s="131">
        <v>4</v>
      </c>
      <c r="BZ81" s="139">
        <v>44330</v>
      </c>
      <c r="CA81" s="140">
        <v>3557.33</v>
      </c>
      <c r="CB81" s="156"/>
    </row>
    <row r="82" spans="1:80" s="127" customFormat="1" ht="60.75" customHeight="1">
      <c r="A82" s="128">
        <v>79</v>
      </c>
      <c r="B82" s="130">
        <v>5930916</v>
      </c>
      <c r="C82" s="130" t="s">
        <v>465</v>
      </c>
      <c r="D82" s="130">
        <v>202</v>
      </c>
      <c r="E82" s="130">
        <v>1</v>
      </c>
      <c r="F82" s="132" t="s">
        <v>214</v>
      </c>
      <c r="G82" s="157">
        <v>321712</v>
      </c>
      <c r="H82" s="181" t="s">
        <v>309</v>
      </c>
      <c r="I82" s="182">
        <v>39545</v>
      </c>
      <c r="J82" s="182">
        <v>43197</v>
      </c>
      <c r="K82" s="180">
        <v>840</v>
      </c>
      <c r="L82" s="183">
        <v>300000</v>
      </c>
      <c r="M82" s="184">
        <v>0.15</v>
      </c>
      <c r="N82" s="184">
        <v>0</v>
      </c>
      <c r="O82" s="185" t="s">
        <v>472</v>
      </c>
      <c r="P82" s="185" t="s">
        <v>479</v>
      </c>
      <c r="Q82" s="157" t="s">
        <v>514</v>
      </c>
      <c r="R82" s="157" t="s">
        <v>515</v>
      </c>
      <c r="S82" s="157" t="s">
        <v>26</v>
      </c>
      <c r="T82" s="186">
        <f t="shared" si="2"/>
        <v>18931573.640000001</v>
      </c>
      <c r="U82" s="186">
        <v>7839375</v>
      </c>
      <c r="V82" s="186">
        <v>11092198.640000001</v>
      </c>
      <c r="W82" s="186">
        <v>0</v>
      </c>
      <c r="X82" s="176">
        <v>0</v>
      </c>
      <c r="Y82" s="179">
        <f t="shared" si="3"/>
        <v>682218.87</v>
      </c>
      <c r="Z82" s="157" t="s">
        <v>25</v>
      </c>
      <c r="AA82" s="157" t="s">
        <v>25</v>
      </c>
      <c r="AB82" s="157" t="s">
        <v>25</v>
      </c>
      <c r="AC82" s="157" t="s">
        <v>26</v>
      </c>
      <c r="AD82" s="157" t="s">
        <v>26</v>
      </c>
      <c r="AE82" s="176">
        <v>0</v>
      </c>
      <c r="AF82" s="176">
        <v>0</v>
      </c>
      <c r="AG82" s="176">
        <v>0</v>
      </c>
      <c r="AH82" s="176">
        <v>0</v>
      </c>
      <c r="AI82" s="176">
        <v>0</v>
      </c>
      <c r="AJ82" s="176">
        <v>0</v>
      </c>
      <c r="AK82" s="176">
        <v>0</v>
      </c>
      <c r="AL82" s="176">
        <v>0</v>
      </c>
      <c r="AM82" s="176">
        <v>0</v>
      </c>
      <c r="AN82" s="176">
        <v>0</v>
      </c>
      <c r="AO82" s="176">
        <v>0</v>
      </c>
      <c r="AP82" s="176">
        <v>0</v>
      </c>
      <c r="AQ82" s="176">
        <v>0</v>
      </c>
      <c r="AR82" s="176">
        <v>0</v>
      </c>
      <c r="AS82" s="176">
        <v>0</v>
      </c>
      <c r="AT82" s="177">
        <v>0</v>
      </c>
      <c r="AU82" s="177">
        <v>0</v>
      </c>
      <c r="AV82" s="177">
        <v>0</v>
      </c>
      <c r="AW82" s="158">
        <v>40694</v>
      </c>
      <c r="AX82" s="176">
        <v>352.54</v>
      </c>
      <c r="AY82" s="157">
        <v>4524</v>
      </c>
      <c r="AZ82" s="157">
        <v>4</v>
      </c>
      <c r="BA82" s="158">
        <v>44293</v>
      </c>
      <c r="BB82" s="157" t="s">
        <v>26</v>
      </c>
      <c r="BC82" s="159" t="s">
        <v>26</v>
      </c>
      <c r="BD82" s="157" t="s">
        <v>25</v>
      </c>
      <c r="BE82" s="185" t="s">
        <v>675</v>
      </c>
      <c r="BF82" s="157" t="s">
        <v>476</v>
      </c>
      <c r="BG82" s="185" t="s">
        <v>676</v>
      </c>
      <c r="BH82" s="185" t="s">
        <v>1192</v>
      </c>
      <c r="BI82" s="135">
        <v>2171500</v>
      </c>
      <c r="BJ82" s="135">
        <v>2134053.62</v>
      </c>
      <c r="BK82" s="136" t="s">
        <v>677</v>
      </c>
      <c r="BL82" s="136" t="s">
        <v>678</v>
      </c>
      <c r="BM82" s="130" t="s">
        <v>26</v>
      </c>
      <c r="BN82" s="130" t="s">
        <v>26</v>
      </c>
      <c r="BO82" s="130" t="s">
        <v>26</v>
      </c>
      <c r="BP82" s="130" t="s">
        <v>26</v>
      </c>
      <c r="BQ82" s="130" t="s">
        <v>26</v>
      </c>
      <c r="BR82" s="130" t="s">
        <v>26</v>
      </c>
      <c r="BS82" s="130" t="s">
        <v>25</v>
      </c>
      <c r="BT82" s="130" t="s">
        <v>26</v>
      </c>
      <c r="BU82" s="130" t="s">
        <v>26</v>
      </c>
      <c r="BV82" s="137" t="s">
        <v>679</v>
      </c>
      <c r="BW82" s="131" t="s">
        <v>25</v>
      </c>
      <c r="BX82" s="138" t="s">
        <v>1061</v>
      </c>
      <c r="BY82" s="131">
        <v>4</v>
      </c>
      <c r="BZ82" s="139">
        <v>44330</v>
      </c>
      <c r="CA82" s="140">
        <v>145281.66</v>
      </c>
      <c r="CB82" s="156"/>
    </row>
    <row r="83" spans="1:80" s="127" customFormat="1" ht="60.75" customHeight="1">
      <c r="A83" s="128">
        <v>80</v>
      </c>
      <c r="B83" s="130">
        <v>5930151</v>
      </c>
      <c r="C83" s="130" t="s">
        <v>465</v>
      </c>
      <c r="D83" s="130">
        <v>202</v>
      </c>
      <c r="E83" s="130">
        <v>1</v>
      </c>
      <c r="F83" s="132" t="s">
        <v>214</v>
      </c>
      <c r="G83" s="157">
        <v>321712</v>
      </c>
      <c r="H83" s="181" t="s">
        <v>310</v>
      </c>
      <c r="I83" s="182">
        <v>39245</v>
      </c>
      <c r="J83" s="182">
        <v>42898</v>
      </c>
      <c r="K83" s="180">
        <v>840</v>
      </c>
      <c r="L83" s="183">
        <v>150000</v>
      </c>
      <c r="M83" s="184">
        <v>0.15</v>
      </c>
      <c r="N83" s="184">
        <v>0</v>
      </c>
      <c r="O83" s="185" t="s">
        <v>472</v>
      </c>
      <c r="P83" s="185" t="s">
        <v>559</v>
      </c>
      <c r="Q83" s="157" t="s">
        <v>514</v>
      </c>
      <c r="R83" s="157" t="s">
        <v>515</v>
      </c>
      <c r="S83" s="157" t="s">
        <v>26</v>
      </c>
      <c r="T83" s="186">
        <f t="shared" si="2"/>
        <v>4987418.9800000004</v>
      </c>
      <c r="U83" s="186">
        <v>4162500</v>
      </c>
      <c r="V83" s="186">
        <v>824918.98</v>
      </c>
      <c r="W83" s="186">
        <v>0</v>
      </c>
      <c r="X83" s="176">
        <v>0</v>
      </c>
      <c r="Y83" s="179">
        <f t="shared" si="3"/>
        <v>179726.81</v>
      </c>
      <c r="Z83" s="157" t="s">
        <v>25</v>
      </c>
      <c r="AA83" s="157" t="s">
        <v>26</v>
      </c>
      <c r="AB83" s="157"/>
      <c r="AC83" s="157" t="s">
        <v>26</v>
      </c>
      <c r="AD83" s="157" t="s">
        <v>26</v>
      </c>
      <c r="AE83" s="176">
        <v>0</v>
      </c>
      <c r="AF83" s="176">
        <v>0</v>
      </c>
      <c r="AG83" s="176">
        <v>0</v>
      </c>
      <c r="AH83" s="176">
        <v>0</v>
      </c>
      <c r="AI83" s="176">
        <v>0</v>
      </c>
      <c r="AJ83" s="176">
        <v>0</v>
      </c>
      <c r="AK83" s="176">
        <v>0</v>
      </c>
      <c r="AL83" s="176">
        <v>0</v>
      </c>
      <c r="AM83" s="176">
        <v>0</v>
      </c>
      <c r="AN83" s="176">
        <v>0</v>
      </c>
      <c r="AO83" s="176">
        <v>0</v>
      </c>
      <c r="AP83" s="176">
        <v>0</v>
      </c>
      <c r="AQ83" s="176">
        <v>0</v>
      </c>
      <c r="AR83" s="176">
        <v>0</v>
      </c>
      <c r="AS83" s="176">
        <v>0</v>
      </c>
      <c r="AT83" s="177">
        <v>0</v>
      </c>
      <c r="AU83" s="177">
        <v>0</v>
      </c>
      <c r="AV83" s="177">
        <v>0</v>
      </c>
      <c r="AW83" s="158"/>
      <c r="AX83" s="176"/>
      <c r="AY83" s="157">
        <v>4717</v>
      </c>
      <c r="AZ83" s="157">
        <v>3</v>
      </c>
      <c r="BA83" s="158">
        <v>43994</v>
      </c>
      <c r="BB83" s="157" t="s">
        <v>26</v>
      </c>
      <c r="BC83" s="159" t="s">
        <v>26</v>
      </c>
      <c r="BD83" s="157" t="s">
        <v>25</v>
      </c>
      <c r="BE83" s="185" t="s">
        <v>680</v>
      </c>
      <c r="BF83" s="157" t="s">
        <v>476</v>
      </c>
      <c r="BG83" s="185" t="s">
        <v>624</v>
      </c>
      <c r="BH83" s="185" t="s">
        <v>1193</v>
      </c>
      <c r="BI83" s="135">
        <v>893850</v>
      </c>
      <c r="BJ83" s="135">
        <v>1820150.38</v>
      </c>
      <c r="BK83" s="136">
        <v>40179</v>
      </c>
      <c r="BL83" s="136">
        <v>40155</v>
      </c>
      <c r="BM83" s="130" t="s">
        <v>26</v>
      </c>
      <c r="BN83" s="130" t="s">
        <v>26</v>
      </c>
      <c r="BO83" s="130" t="s">
        <v>25</v>
      </c>
      <c r="BP83" s="130" t="s">
        <v>26</v>
      </c>
      <c r="BQ83" s="130" t="s">
        <v>26</v>
      </c>
      <c r="BR83" s="130" t="s">
        <v>26</v>
      </c>
      <c r="BS83" s="130" t="s">
        <v>26</v>
      </c>
      <c r="BT83" s="130" t="s">
        <v>26</v>
      </c>
      <c r="BU83" s="130" t="s">
        <v>26</v>
      </c>
      <c r="BV83" s="137" t="s">
        <v>681</v>
      </c>
      <c r="BW83" s="131" t="s">
        <v>25</v>
      </c>
      <c r="BX83" s="138" t="s">
        <v>1061</v>
      </c>
      <c r="BY83" s="131">
        <v>4</v>
      </c>
      <c r="BZ83" s="139">
        <v>44330</v>
      </c>
      <c r="CA83" s="140">
        <v>37622.400000000001</v>
      </c>
      <c r="CB83" s="156"/>
    </row>
    <row r="84" spans="1:80" s="127" customFormat="1" ht="60.75" customHeight="1">
      <c r="A84" s="128">
        <v>81</v>
      </c>
      <c r="B84" s="130">
        <v>5929569</v>
      </c>
      <c r="C84" s="130" t="s">
        <v>465</v>
      </c>
      <c r="D84" s="130">
        <v>202</v>
      </c>
      <c r="E84" s="130">
        <v>1</v>
      </c>
      <c r="F84" s="132" t="s">
        <v>214</v>
      </c>
      <c r="G84" s="157">
        <v>321712</v>
      </c>
      <c r="H84" s="181" t="s">
        <v>311</v>
      </c>
      <c r="I84" s="182">
        <v>39541</v>
      </c>
      <c r="J84" s="182">
        <v>47211</v>
      </c>
      <c r="K84" s="180">
        <v>840</v>
      </c>
      <c r="L84" s="183">
        <v>70000</v>
      </c>
      <c r="M84" s="184">
        <v>0.12</v>
      </c>
      <c r="N84" s="184">
        <v>2E-3</v>
      </c>
      <c r="O84" s="185" t="s">
        <v>472</v>
      </c>
      <c r="P84" s="185" t="s">
        <v>560</v>
      </c>
      <c r="Q84" s="157" t="s">
        <v>514</v>
      </c>
      <c r="R84" s="157" t="s">
        <v>515</v>
      </c>
      <c r="S84" s="157" t="s">
        <v>26</v>
      </c>
      <c r="T84" s="186">
        <f t="shared" si="2"/>
        <v>2332324.38</v>
      </c>
      <c r="U84" s="186">
        <v>1919356.5</v>
      </c>
      <c r="V84" s="186">
        <v>391633.53</v>
      </c>
      <c r="W84" s="186">
        <v>21334.35</v>
      </c>
      <c r="X84" s="176">
        <v>0</v>
      </c>
      <c r="Y84" s="179">
        <f t="shared" si="3"/>
        <v>84047.73</v>
      </c>
      <c r="Z84" s="157" t="s">
        <v>25</v>
      </c>
      <c r="AA84" s="157" t="s">
        <v>26</v>
      </c>
      <c r="AB84" s="157"/>
      <c r="AC84" s="157" t="s">
        <v>26</v>
      </c>
      <c r="AD84" s="157" t="s">
        <v>26</v>
      </c>
      <c r="AE84" s="176">
        <v>0</v>
      </c>
      <c r="AF84" s="176">
        <v>0</v>
      </c>
      <c r="AG84" s="176">
        <v>0</v>
      </c>
      <c r="AH84" s="176">
        <v>0</v>
      </c>
      <c r="AI84" s="176">
        <v>0</v>
      </c>
      <c r="AJ84" s="176">
        <v>0</v>
      </c>
      <c r="AK84" s="176">
        <v>0</v>
      </c>
      <c r="AL84" s="176">
        <v>0</v>
      </c>
      <c r="AM84" s="176">
        <v>0</v>
      </c>
      <c r="AN84" s="176">
        <v>0</v>
      </c>
      <c r="AO84" s="176">
        <v>0</v>
      </c>
      <c r="AP84" s="176">
        <v>0</v>
      </c>
      <c r="AQ84" s="176">
        <v>0</v>
      </c>
      <c r="AR84" s="176">
        <v>0</v>
      </c>
      <c r="AS84" s="176">
        <v>0</v>
      </c>
      <c r="AT84" s="177">
        <v>0</v>
      </c>
      <c r="AU84" s="177">
        <v>0</v>
      </c>
      <c r="AV84" s="177">
        <v>0</v>
      </c>
      <c r="AW84" s="158">
        <v>39647</v>
      </c>
      <c r="AX84" s="176">
        <v>6689.54</v>
      </c>
      <c r="AY84" s="157">
        <v>4645</v>
      </c>
      <c r="AZ84" s="157">
        <v>4</v>
      </c>
      <c r="BA84" s="158">
        <v>43193</v>
      </c>
      <c r="BB84" s="157" t="s">
        <v>26</v>
      </c>
      <c r="BC84" s="159" t="s">
        <v>26</v>
      </c>
      <c r="BD84" s="157" t="s">
        <v>25</v>
      </c>
      <c r="BE84" s="185" t="s">
        <v>682</v>
      </c>
      <c r="BF84" s="157" t="s">
        <v>476</v>
      </c>
      <c r="BG84" s="185" t="s">
        <v>683</v>
      </c>
      <c r="BH84" s="185" t="s">
        <v>1194</v>
      </c>
      <c r="BI84" s="135">
        <v>593375</v>
      </c>
      <c r="BJ84" s="135">
        <v>546597.52</v>
      </c>
      <c r="BK84" s="136">
        <v>40179</v>
      </c>
      <c r="BL84" s="136">
        <v>40782</v>
      </c>
      <c r="BM84" s="130" t="s">
        <v>26</v>
      </c>
      <c r="BN84" s="130" t="s">
        <v>26</v>
      </c>
      <c r="BO84" s="130" t="s">
        <v>26</v>
      </c>
      <c r="BP84" s="130" t="s">
        <v>26</v>
      </c>
      <c r="BQ84" s="130" t="s">
        <v>26</v>
      </c>
      <c r="BR84" s="130" t="s">
        <v>26</v>
      </c>
      <c r="BS84" s="130" t="s">
        <v>26</v>
      </c>
      <c r="BT84" s="130" t="s">
        <v>26</v>
      </c>
      <c r="BU84" s="130" t="s">
        <v>26</v>
      </c>
      <c r="BV84" s="137" t="s">
        <v>684</v>
      </c>
      <c r="BW84" s="131" t="s">
        <v>25</v>
      </c>
      <c r="BX84" s="138" t="s">
        <v>1061</v>
      </c>
      <c r="BY84" s="131">
        <v>4</v>
      </c>
      <c r="BZ84" s="139">
        <v>44330</v>
      </c>
      <c r="CA84" s="140">
        <v>18324.66</v>
      </c>
      <c r="CB84" s="156"/>
    </row>
    <row r="85" spans="1:80" s="127" customFormat="1" ht="60.75" customHeight="1">
      <c r="A85" s="128">
        <v>82</v>
      </c>
      <c r="B85" s="130">
        <v>5786222</v>
      </c>
      <c r="C85" s="130" t="s">
        <v>465</v>
      </c>
      <c r="D85" s="130">
        <v>202</v>
      </c>
      <c r="E85" s="130">
        <v>1</v>
      </c>
      <c r="F85" s="132" t="s">
        <v>214</v>
      </c>
      <c r="G85" s="157">
        <v>321712</v>
      </c>
      <c r="H85" s="181" t="s">
        <v>312</v>
      </c>
      <c r="I85" s="182">
        <v>39532</v>
      </c>
      <c r="J85" s="182">
        <v>40627</v>
      </c>
      <c r="K85" s="180">
        <v>978</v>
      </c>
      <c r="L85" s="183">
        <v>640000</v>
      </c>
      <c r="M85" s="184">
        <v>0.15</v>
      </c>
      <c r="N85" s="184">
        <v>0</v>
      </c>
      <c r="O85" s="185" t="s">
        <v>472</v>
      </c>
      <c r="P85" s="185" t="s">
        <v>479</v>
      </c>
      <c r="Q85" s="157" t="s">
        <v>514</v>
      </c>
      <c r="R85" s="157" t="s">
        <v>515</v>
      </c>
      <c r="S85" s="157" t="s">
        <v>26</v>
      </c>
      <c r="T85" s="186">
        <f t="shared" si="2"/>
        <v>29275422.690000001</v>
      </c>
      <c r="U85" s="186">
        <v>21531328</v>
      </c>
      <c r="V85" s="186">
        <v>7744094.6900000004</v>
      </c>
      <c r="W85" s="186">
        <v>0</v>
      </c>
      <c r="X85" s="176">
        <v>0</v>
      </c>
      <c r="Y85" s="179">
        <f t="shared" si="3"/>
        <v>870186.48</v>
      </c>
      <c r="Z85" s="157" t="s">
        <v>25</v>
      </c>
      <c r="AA85" s="157" t="s">
        <v>25</v>
      </c>
      <c r="AB85" s="157"/>
      <c r="AC85" s="157" t="s">
        <v>26</v>
      </c>
      <c r="AD85" s="157" t="s">
        <v>26</v>
      </c>
      <c r="AE85" s="176">
        <v>0</v>
      </c>
      <c r="AF85" s="176">
        <v>0</v>
      </c>
      <c r="AG85" s="176">
        <v>0</v>
      </c>
      <c r="AH85" s="176">
        <v>0</v>
      </c>
      <c r="AI85" s="176">
        <v>0</v>
      </c>
      <c r="AJ85" s="176">
        <v>0</v>
      </c>
      <c r="AK85" s="176">
        <v>0</v>
      </c>
      <c r="AL85" s="176">
        <v>0</v>
      </c>
      <c r="AM85" s="176">
        <v>0</v>
      </c>
      <c r="AN85" s="176">
        <v>0</v>
      </c>
      <c r="AO85" s="176">
        <v>0</v>
      </c>
      <c r="AP85" s="176">
        <v>0</v>
      </c>
      <c r="AQ85" s="176">
        <v>0</v>
      </c>
      <c r="AR85" s="176">
        <v>0</v>
      </c>
      <c r="AS85" s="176">
        <v>0</v>
      </c>
      <c r="AT85" s="177">
        <v>0</v>
      </c>
      <c r="AU85" s="177">
        <v>0</v>
      </c>
      <c r="AV85" s="177">
        <v>0</v>
      </c>
      <c r="AW85" s="158">
        <v>40872</v>
      </c>
      <c r="AX85" s="176">
        <v>504.74</v>
      </c>
      <c r="AY85" s="157">
        <v>4524</v>
      </c>
      <c r="AZ85" s="157">
        <v>3</v>
      </c>
      <c r="BA85" s="158">
        <v>41723</v>
      </c>
      <c r="BB85" s="157" t="s">
        <v>26</v>
      </c>
      <c r="BC85" s="159" t="s">
        <v>26</v>
      </c>
      <c r="BD85" s="157" t="s">
        <v>25</v>
      </c>
      <c r="BE85" s="185" t="s">
        <v>685</v>
      </c>
      <c r="BF85" s="157" t="s">
        <v>476</v>
      </c>
      <c r="BG85" s="185" t="s">
        <v>593</v>
      </c>
      <c r="BH85" s="185" t="s">
        <v>1195</v>
      </c>
      <c r="BI85" s="135">
        <v>7086291</v>
      </c>
      <c r="BJ85" s="135">
        <v>6289162.3300000001</v>
      </c>
      <c r="BK85" s="136">
        <v>40570</v>
      </c>
      <c r="BL85" s="136">
        <v>41220</v>
      </c>
      <c r="BM85" s="130" t="s">
        <v>26</v>
      </c>
      <c r="BN85" s="130" t="s">
        <v>26</v>
      </c>
      <c r="BO85" s="130" t="s">
        <v>26</v>
      </c>
      <c r="BP85" s="130" t="s">
        <v>26</v>
      </c>
      <c r="BQ85" s="130" t="s">
        <v>25</v>
      </c>
      <c r="BR85" s="130" t="s">
        <v>25</v>
      </c>
      <c r="BS85" s="130" t="s">
        <v>25</v>
      </c>
      <c r="BT85" s="130" t="s">
        <v>26</v>
      </c>
      <c r="BU85" s="130" t="s">
        <v>26</v>
      </c>
      <c r="BV85" s="137" t="s">
        <v>686</v>
      </c>
      <c r="BW85" s="131" t="s">
        <v>25</v>
      </c>
      <c r="BX85" s="138" t="s">
        <v>1061</v>
      </c>
      <c r="BY85" s="131">
        <v>4</v>
      </c>
      <c r="BZ85" s="139">
        <v>44330</v>
      </c>
      <c r="CA85" s="140">
        <v>206966.84</v>
      </c>
      <c r="CB85" s="156"/>
    </row>
    <row r="86" spans="1:80" s="127" customFormat="1" ht="60.75" customHeight="1">
      <c r="A86" s="128">
        <v>83</v>
      </c>
      <c r="B86" s="130">
        <v>5931031</v>
      </c>
      <c r="C86" s="130" t="s">
        <v>465</v>
      </c>
      <c r="D86" s="130">
        <v>202</v>
      </c>
      <c r="E86" s="130">
        <v>1</v>
      </c>
      <c r="F86" s="132" t="s">
        <v>214</v>
      </c>
      <c r="G86" s="157">
        <v>321712</v>
      </c>
      <c r="H86" s="181" t="s">
        <v>313</v>
      </c>
      <c r="I86" s="182">
        <v>39553</v>
      </c>
      <c r="J86" s="182">
        <v>40648</v>
      </c>
      <c r="K86" s="180">
        <v>840</v>
      </c>
      <c r="L86" s="183">
        <v>230000</v>
      </c>
      <c r="M86" s="184">
        <v>0.15</v>
      </c>
      <c r="N86" s="184">
        <v>0</v>
      </c>
      <c r="O86" s="185" t="s">
        <v>523</v>
      </c>
      <c r="P86" s="185" t="s">
        <v>479</v>
      </c>
      <c r="Q86" s="157" t="s">
        <v>514</v>
      </c>
      <c r="R86" s="157" t="s">
        <v>515</v>
      </c>
      <c r="S86" s="157" t="s">
        <v>26</v>
      </c>
      <c r="T86" s="186">
        <f t="shared" si="2"/>
        <v>4957843.03</v>
      </c>
      <c r="U86" s="186">
        <v>4023750</v>
      </c>
      <c r="V86" s="186">
        <v>934093.03</v>
      </c>
      <c r="W86" s="186">
        <v>0</v>
      </c>
      <c r="X86" s="176">
        <v>0</v>
      </c>
      <c r="Y86" s="179">
        <f t="shared" si="3"/>
        <v>178661.01</v>
      </c>
      <c r="Z86" s="157" t="s">
        <v>25</v>
      </c>
      <c r="AA86" s="157" t="s">
        <v>25</v>
      </c>
      <c r="AB86" s="157"/>
      <c r="AC86" s="157" t="s">
        <v>26</v>
      </c>
      <c r="AD86" s="157" t="s">
        <v>26</v>
      </c>
      <c r="AE86" s="176">
        <v>0</v>
      </c>
      <c r="AF86" s="176">
        <v>0</v>
      </c>
      <c r="AG86" s="176">
        <v>0</v>
      </c>
      <c r="AH86" s="176">
        <v>0</v>
      </c>
      <c r="AI86" s="176">
        <v>0</v>
      </c>
      <c r="AJ86" s="176">
        <v>0</v>
      </c>
      <c r="AK86" s="176">
        <v>0</v>
      </c>
      <c r="AL86" s="176">
        <v>0</v>
      </c>
      <c r="AM86" s="176">
        <v>0</v>
      </c>
      <c r="AN86" s="176">
        <v>0</v>
      </c>
      <c r="AO86" s="176">
        <v>0</v>
      </c>
      <c r="AP86" s="176">
        <v>0</v>
      </c>
      <c r="AQ86" s="176">
        <v>0</v>
      </c>
      <c r="AR86" s="176">
        <v>0</v>
      </c>
      <c r="AS86" s="176">
        <v>0</v>
      </c>
      <c r="AT86" s="177">
        <v>0</v>
      </c>
      <c r="AU86" s="177">
        <v>0</v>
      </c>
      <c r="AV86" s="177">
        <v>0</v>
      </c>
      <c r="AW86" s="158">
        <v>40667</v>
      </c>
      <c r="AX86" s="176">
        <v>9956.6299999999992</v>
      </c>
      <c r="AY86" s="157">
        <v>4218</v>
      </c>
      <c r="AZ86" s="157">
        <v>3</v>
      </c>
      <c r="BA86" s="158">
        <v>41744</v>
      </c>
      <c r="BB86" s="157" t="s">
        <v>26</v>
      </c>
      <c r="BC86" s="159" t="s">
        <v>26</v>
      </c>
      <c r="BD86" s="157" t="s">
        <v>25</v>
      </c>
      <c r="BE86" s="185" t="s">
        <v>687</v>
      </c>
      <c r="BF86" s="157" t="s">
        <v>476</v>
      </c>
      <c r="BG86" s="185" t="s">
        <v>659</v>
      </c>
      <c r="BH86" s="185" t="s">
        <v>1196</v>
      </c>
      <c r="BI86" s="135">
        <v>1944250</v>
      </c>
      <c r="BJ86" s="135">
        <v>2854641.76</v>
      </c>
      <c r="BK86" s="136">
        <v>40905</v>
      </c>
      <c r="BL86" s="136">
        <v>40749</v>
      </c>
      <c r="BM86" s="130" t="s">
        <v>26</v>
      </c>
      <c r="BN86" s="130" t="s">
        <v>26</v>
      </c>
      <c r="BO86" s="130" t="s">
        <v>26</v>
      </c>
      <c r="BP86" s="130" t="s">
        <v>26</v>
      </c>
      <c r="BQ86" s="130" t="s">
        <v>26</v>
      </c>
      <c r="BR86" s="130" t="s">
        <v>26</v>
      </c>
      <c r="BS86" s="130" t="s">
        <v>25</v>
      </c>
      <c r="BT86" s="130" t="s">
        <v>26</v>
      </c>
      <c r="BU86" s="130" t="s">
        <v>26</v>
      </c>
      <c r="BV86" s="137" t="s">
        <v>688</v>
      </c>
      <c r="BW86" s="131" t="s">
        <v>25</v>
      </c>
      <c r="BX86" s="138" t="s">
        <v>1061</v>
      </c>
      <c r="BY86" s="131">
        <v>4</v>
      </c>
      <c r="BZ86" s="139">
        <v>44330</v>
      </c>
      <c r="CA86" s="140">
        <v>37399.300000000003</v>
      </c>
      <c r="CB86" s="156"/>
    </row>
    <row r="87" spans="1:80" s="127" customFormat="1" ht="60.75" customHeight="1" thickBot="1">
      <c r="A87" s="128">
        <v>84</v>
      </c>
      <c r="B87" s="130">
        <v>5930598</v>
      </c>
      <c r="C87" s="130" t="s">
        <v>465</v>
      </c>
      <c r="D87" s="130">
        <v>202</v>
      </c>
      <c r="E87" s="130">
        <v>1</v>
      </c>
      <c r="F87" s="132" t="s">
        <v>214</v>
      </c>
      <c r="G87" s="157">
        <v>321712</v>
      </c>
      <c r="H87" s="181" t="s">
        <v>314</v>
      </c>
      <c r="I87" s="182">
        <v>39532</v>
      </c>
      <c r="J87" s="182">
        <v>45010</v>
      </c>
      <c r="K87" s="180">
        <v>840</v>
      </c>
      <c r="L87" s="183">
        <v>110000</v>
      </c>
      <c r="M87" s="184">
        <v>0.11</v>
      </c>
      <c r="N87" s="184">
        <v>2E-3</v>
      </c>
      <c r="O87" s="185" t="s">
        <v>472</v>
      </c>
      <c r="P87" s="185" t="s">
        <v>561</v>
      </c>
      <c r="Q87" s="157" t="s">
        <v>514</v>
      </c>
      <c r="R87" s="157" t="s">
        <v>515</v>
      </c>
      <c r="S87" s="157" t="s">
        <v>26</v>
      </c>
      <c r="T87" s="186">
        <f t="shared" si="2"/>
        <v>7351300.3399999999</v>
      </c>
      <c r="U87" s="186">
        <v>2859013.96</v>
      </c>
      <c r="V87" s="186">
        <v>3918630.23</v>
      </c>
      <c r="W87" s="186">
        <v>573656.15</v>
      </c>
      <c r="X87" s="176">
        <v>0</v>
      </c>
      <c r="Y87" s="179">
        <f t="shared" si="3"/>
        <v>264911.71999999997</v>
      </c>
      <c r="Z87" s="157" t="s">
        <v>25</v>
      </c>
      <c r="AA87" s="157" t="s">
        <v>25</v>
      </c>
      <c r="AB87" s="157" t="s">
        <v>25</v>
      </c>
      <c r="AC87" s="157" t="s">
        <v>26</v>
      </c>
      <c r="AD87" s="157" t="s">
        <v>26</v>
      </c>
      <c r="AE87" s="176">
        <v>0</v>
      </c>
      <c r="AF87" s="176">
        <v>0</v>
      </c>
      <c r="AG87" s="176">
        <v>0</v>
      </c>
      <c r="AH87" s="176">
        <v>0</v>
      </c>
      <c r="AI87" s="176">
        <v>0</v>
      </c>
      <c r="AJ87" s="176">
        <v>0</v>
      </c>
      <c r="AK87" s="176">
        <v>0</v>
      </c>
      <c r="AL87" s="176">
        <v>0</v>
      </c>
      <c r="AM87" s="176">
        <v>0</v>
      </c>
      <c r="AN87" s="176">
        <v>0</v>
      </c>
      <c r="AO87" s="176">
        <v>0</v>
      </c>
      <c r="AP87" s="176">
        <v>0</v>
      </c>
      <c r="AQ87" s="176">
        <v>0</v>
      </c>
      <c r="AR87" s="176">
        <v>0</v>
      </c>
      <c r="AS87" s="176">
        <v>0</v>
      </c>
      <c r="AT87" s="177">
        <v>0</v>
      </c>
      <c r="AU87" s="177">
        <v>0</v>
      </c>
      <c r="AV87" s="177">
        <v>0</v>
      </c>
      <c r="AW87" s="158">
        <v>40073</v>
      </c>
      <c r="AX87" s="176">
        <v>3201.68</v>
      </c>
      <c r="AY87" s="157">
        <v>4524</v>
      </c>
      <c r="AZ87" s="157">
        <v>3</v>
      </c>
      <c r="BA87" s="158">
        <v>46106</v>
      </c>
      <c r="BB87" s="157" t="s">
        <v>26</v>
      </c>
      <c r="BC87" s="159" t="s">
        <v>26</v>
      </c>
      <c r="BD87" s="157" t="s">
        <v>25</v>
      </c>
      <c r="BE87" s="185" t="s">
        <v>689</v>
      </c>
      <c r="BF87" s="157" t="s">
        <v>476</v>
      </c>
      <c r="BG87" s="185" t="s">
        <v>659</v>
      </c>
      <c r="BH87" s="185" t="s">
        <v>1197</v>
      </c>
      <c r="BI87" s="135">
        <v>656500</v>
      </c>
      <c r="BJ87" s="135">
        <v>995365.43</v>
      </c>
      <c r="BK87" s="136">
        <v>40179</v>
      </c>
      <c r="BL87" s="136">
        <v>40192</v>
      </c>
      <c r="BM87" s="130" t="s">
        <v>26</v>
      </c>
      <c r="BN87" s="130" t="s">
        <v>26</v>
      </c>
      <c r="BO87" s="130" t="s">
        <v>25</v>
      </c>
      <c r="BP87" s="130" t="s">
        <v>26</v>
      </c>
      <c r="BQ87" s="130" t="s">
        <v>26</v>
      </c>
      <c r="BR87" s="130" t="s">
        <v>26</v>
      </c>
      <c r="BS87" s="130" t="s">
        <v>25</v>
      </c>
      <c r="BT87" s="130" t="s">
        <v>26</v>
      </c>
      <c r="BU87" s="130" t="s">
        <v>26</v>
      </c>
      <c r="BV87" s="137" t="s">
        <v>690</v>
      </c>
      <c r="BW87" s="131" t="s">
        <v>25</v>
      </c>
      <c r="BX87" s="138" t="s">
        <v>1061</v>
      </c>
      <c r="BY87" s="131">
        <v>4</v>
      </c>
      <c r="BZ87" s="139">
        <v>44330</v>
      </c>
      <c r="CA87" s="140">
        <v>50333.71</v>
      </c>
      <c r="CB87" s="156"/>
    </row>
    <row r="88" spans="1:80" s="127" customFormat="1" ht="60.75" customHeight="1">
      <c r="A88" s="128">
        <v>85</v>
      </c>
      <c r="B88" s="130">
        <v>5930176</v>
      </c>
      <c r="C88" s="130" t="s">
        <v>465</v>
      </c>
      <c r="D88" s="130">
        <v>202</v>
      </c>
      <c r="E88" s="130">
        <v>1</v>
      </c>
      <c r="F88" s="132" t="s">
        <v>214</v>
      </c>
      <c r="G88" s="157">
        <v>321712</v>
      </c>
      <c r="H88" s="181" t="s">
        <v>315</v>
      </c>
      <c r="I88" s="182">
        <v>39574</v>
      </c>
      <c r="J88" s="182">
        <v>45052</v>
      </c>
      <c r="K88" s="180">
        <v>840</v>
      </c>
      <c r="L88" s="183">
        <v>150000</v>
      </c>
      <c r="M88" s="184">
        <v>0.15</v>
      </c>
      <c r="N88" s="184">
        <v>0</v>
      </c>
      <c r="O88" s="185" t="s">
        <v>472</v>
      </c>
      <c r="P88" s="185" t="s">
        <v>479</v>
      </c>
      <c r="Q88" s="157" t="s">
        <v>603</v>
      </c>
      <c r="R88" s="157" t="s">
        <v>515</v>
      </c>
      <c r="S88" s="157" t="s">
        <v>26</v>
      </c>
      <c r="T88" s="186">
        <f t="shared" si="2"/>
        <v>10511853.460000001</v>
      </c>
      <c r="U88" s="186">
        <v>3885111</v>
      </c>
      <c r="V88" s="186">
        <v>6626742.46</v>
      </c>
      <c r="W88" s="186">
        <v>0</v>
      </c>
      <c r="X88" s="176">
        <v>0</v>
      </c>
      <c r="Y88" s="179">
        <f t="shared" si="3"/>
        <v>378805.53</v>
      </c>
      <c r="Z88" s="157" t="s">
        <v>25</v>
      </c>
      <c r="AA88" s="157" t="s">
        <v>25</v>
      </c>
      <c r="AB88" s="157"/>
      <c r="AC88" s="157" t="s">
        <v>26</v>
      </c>
      <c r="AD88" s="157" t="s">
        <v>26</v>
      </c>
      <c r="AE88" s="176">
        <v>0</v>
      </c>
      <c r="AF88" s="176">
        <v>0</v>
      </c>
      <c r="AG88" s="176">
        <v>0</v>
      </c>
      <c r="AH88" s="176">
        <v>0</v>
      </c>
      <c r="AI88" s="176">
        <v>0</v>
      </c>
      <c r="AJ88" s="176">
        <v>0</v>
      </c>
      <c r="AK88" s="176">
        <v>0</v>
      </c>
      <c r="AL88" s="176">
        <v>0</v>
      </c>
      <c r="AM88" s="176">
        <v>0</v>
      </c>
      <c r="AN88" s="176">
        <v>0</v>
      </c>
      <c r="AO88" s="176">
        <v>0</v>
      </c>
      <c r="AP88" s="176">
        <v>0</v>
      </c>
      <c r="AQ88" s="176">
        <v>0</v>
      </c>
      <c r="AR88" s="176">
        <v>0</v>
      </c>
      <c r="AS88" s="176">
        <v>0</v>
      </c>
      <c r="AT88" s="177">
        <v>0</v>
      </c>
      <c r="AU88" s="177">
        <v>0</v>
      </c>
      <c r="AV88" s="177">
        <v>0</v>
      </c>
      <c r="AW88" s="158">
        <v>40504</v>
      </c>
      <c r="AX88" s="176">
        <v>6067.66</v>
      </c>
      <c r="AY88" s="157">
        <v>4342</v>
      </c>
      <c r="AZ88" s="160">
        <v>3</v>
      </c>
      <c r="BA88" s="161">
        <v>46148</v>
      </c>
      <c r="BB88" s="191" t="s">
        <v>26</v>
      </c>
      <c r="BC88" s="192" t="s">
        <v>26</v>
      </c>
      <c r="BD88" s="157" t="s">
        <v>25</v>
      </c>
      <c r="BE88" s="185" t="s">
        <v>741</v>
      </c>
      <c r="BF88" s="157" t="s">
        <v>476</v>
      </c>
      <c r="BG88" s="185" t="s">
        <v>742</v>
      </c>
      <c r="BH88" s="185" t="s">
        <v>1198</v>
      </c>
      <c r="BI88" s="135">
        <v>1212000</v>
      </c>
      <c r="BJ88" s="135">
        <v>853720.9</v>
      </c>
      <c r="BK88" s="136">
        <v>40849</v>
      </c>
      <c r="BL88" s="136">
        <v>39573</v>
      </c>
      <c r="BM88" s="130" t="s">
        <v>26</v>
      </c>
      <c r="BN88" s="130" t="s">
        <v>26</v>
      </c>
      <c r="BO88" s="130" t="s">
        <v>26</v>
      </c>
      <c r="BP88" s="130" t="s">
        <v>26</v>
      </c>
      <c r="BQ88" s="162" t="s">
        <v>26</v>
      </c>
      <c r="BR88" s="162" t="s">
        <v>26</v>
      </c>
      <c r="BS88" s="130" t="s">
        <v>25</v>
      </c>
      <c r="BT88" s="130" t="s">
        <v>25</v>
      </c>
      <c r="BU88" s="130" t="s">
        <v>26</v>
      </c>
      <c r="BV88" s="137" t="s">
        <v>743</v>
      </c>
      <c r="BW88" s="131" t="s">
        <v>25</v>
      </c>
      <c r="BX88" s="138" t="s">
        <v>1061</v>
      </c>
      <c r="BY88" s="131">
        <v>4</v>
      </c>
      <c r="BZ88" s="139">
        <v>44330</v>
      </c>
      <c r="CA88" s="140">
        <v>71238.3</v>
      </c>
      <c r="CB88" s="156"/>
    </row>
    <row r="89" spans="1:80" s="127" customFormat="1" ht="72.75" customHeight="1">
      <c r="A89" s="128">
        <v>86</v>
      </c>
      <c r="B89" s="130">
        <v>5929868</v>
      </c>
      <c r="C89" s="130" t="s">
        <v>465</v>
      </c>
      <c r="D89" s="130">
        <v>202</v>
      </c>
      <c r="E89" s="130">
        <v>1</v>
      </c>
      <c r="F89" s="132" t="s">
        <v>214</v>
      </c>
      <c r="G89" s="157">
        <v>321712</v>
      </c>
      <c r="H89" s="181" t="s">
        <v>316</v>
      </c>
      <c r="I89" s="182">
        <v>39478</v>
      </c>
      <c r="J89" s="182">
        <v>44957</v>
      </c>
      <c r="K89" s="180">
        <v>840</v>
      </c>
      <c r="L89" s="183">
        <v>15000</v>
      </c>
      <c r="M89" s="184">
        <v>0.15</v>
      </c>
      <c r="N89" s="184">
        <v>0</v>
      </c>
      <c r="O89" s="185" t="s">
        <v>472</v>
      </c>
      <c r="P89" s="185" t="s">
        <v>479</v>
      </c>
      <c r="Q89" s="157" t="s">
        <v>603</v>
      </c>
      <c r="R89" s="157" t="s">
        <v>515</v>
      </c>
      <c r="S89" s="157" t="s">
        <v>26</v>
      </c>
      <c r="T89" s="186">
        <f t="shared" si="2"/>
        <v>591958.84</v>
      </c>
      <c r="U89" s="186">
        <v>278389.67</v>
      </c>
      <c r="V89" s="186">
        <v>313569.17</v>
      </c>
      <c r="W89" s="186">
        <v>0</v>
      </c>
      <c r="X89" s="176">
        <v>0</v>
      </c>
      <c r="Y89" s="179">
        <f t="shared" si="3"/>
        <v>21331.85</v>
      </c>
      <c r="Z89" s="157" t="s">
        <v>25</v>
      </c>
      <c r="AA89" s="157" t="s">
        <v>25</v>
      </c>
      <c r="AB89" s="157"/>
      <c r="AC89" s="157" t="s">
        <v>26</v>
      </c>
      <c r="AD89" s="157" t="s">
        <v>26</v>
      </c>
      <c r="AE89" s="176">
        <v>0</v>
      </c>
      <c r="AF89" s="176">
        <v>0</v>
      </c>
      <c r="AG89" s="176">
        <v>0</v>
      </c>
      <c r="AH89" s="176">
        <v>0</v>
      </c>
      <c r="AI89" s="176">
        <v>0</v>
      </c>
      <c r="AJ89" s="176">
        <v>0</v>
      </c>
      <c r="AK89" s="176">
        <v>0</v>
      </c>
      <c r="AL89" s="176">
        <v>0</v>
      </c>
      <c r="AM89" s="176">
        <v>0</v>
      </c>
      <c r="AN89" s="176">
        <v>0</v>
      </c>
      <c r="AO89" s="176">
        <v>0</v>
      </c>
      <c r="AP89" s="176">
        <v>0</v>
      </c>
      <c r="AQ89" s="176">
        <v>0</v>
      </c>
      <c r="AR89" s="176">
        <v>0</v>
      </c>
      <c r="AS89" s="176">
        <v>0</v>
      </c>
      <c r="AT89" s="177">
        <v>0</v>
      </c>
      <c r="AU89" s="177">
        <v>0</v>
      </c>
      <c r="AV89" s="177">
        <v>0</v>
      </c>
      <c r="AW89" s="158">
        <v>41677</v>
      </c>
      <c r="AX89" s="176">
        <v>966.59</v>
      </c>
      <c r="AY89" s="157">
        <v>2958</v>
      </c>
      <c r="AZ89" s="163">
        <v>1</v>
      </c>
      <c r="BA89" s="164">
        <v>46053</v>
      </c>
      <c r="BB89" s="172" t="s">
        <v>26</v>
      </c>
      <c r="BC89" s="193" t="s">
        <v>26</v>
      </c>
      <c r="BD89" s="157" t="s">
        <v>25</v>
      </c>
      <c r="BE89" s="185" t="s">
        <v>744</v>
      </c>
      <c r="BF89" s="157" t="s">
        <v>476</v>
      </c>
      <c r="BG89" s="185" t="s">
        <v>745</v>
      </c>
      <c r="BH89" s="185" t="s">
        <v>1199</v>
      </c>
      <c r="BI89" s="135">
        <v>151500</v>
      </c>
      <c r="BJ89" s="135">
        <v>268564.8</v>
      </c>
      <c r="BK89" s="136">
        <v>41242</v>
      </c>
      <c r="BL89" s="136">
        <v>40933</v>
      </c>
      <c r="BM89" s="130" t="s">
        <v>26</v>
      </c>
      <c r="BN89" s="130" t="s">
        <v>26</v>
      </c>
      <c r="BO89" s="130" t="s">
        <v>26</v>
      </c>
      <c r="BP89" s="130" t="s">
        <v>26</v>
      </c>
      <c r="BQ89" s="165" t="s">
        <v>26</v>
      </c>
      <c r="BR89" s="165" t="s">
        <v>26</v>
      </c>
      <c r="BS89" s="130" t="s">
        <v>26</v>
      </c>
      <c r="BT89" s="130" t="s">
        <v>746</v>
      </c>
      <c r="BU89" s="130" t="s">
        <v>26</v>
      </c>
      <c r="BV89" s="137" t="s">
        <v>747</v>
      </c>
      <c r="BW89" s="131" t="s">
        <v>25</v>
      </c>
      <c r="BX89" s="138" t="s">
        <v>1061</v>
      </c>
      <c r="BY89" s="131">
        <v>4</v>
      </c>
      <c r="BZ89" s="139">
        <v>44330</v>
      </c>
      <c r="CA89" s="140">
        <v>3967.09</v>
      </c>
      <c r="CB89" s="156"/>
    </row>
    <row r="90" spans="1:80" s="127" customFormat="1" ht="60.75" customHeight="1">
      <c r="A90" s="128">
        <v>87</v>
      </c>
      <c r="B90" s="130">
        <v>5930778</v>
      </c>
      <c r="C90" s="130" t="s">
        <v>465</v>
      </c>
      <c r="D90" s="130">
        <v>202</v>
      </c>
      <c r="E90" s="130">
        <v>1</v>
      </c>
      <c r="F90" s="132" t="s">
        <v>214</v>
      </c>
      <c r="G90" s="157">
        <v>321712</v>
      </c>
      <c r="H90" s="181" t="s">
        <v>317</v>
      </c>
      <c r="I90" s="182">
        <v>39643</v>
      </c>
      <c r="J90" s="182">
        <v>50600</v>
      </c>
      <c r="K90" s="180">
        <v>980</v>
      </c>
      <c r="L90" s="183">
        <v>83000</v>
      </c>
      <c r="M90" s="184">
        <v>0.15</v>
      </c>
      <c r="N90" s="184">
        <v>0</v>
      </c>
      <c r="O90" s="185" t="s">
        <v>472</v>
      </c>
      <c r="P90" s="185" t="s">
        <v>725</v>
      </c>
      <c r="Q90" s="157" t="s">
        <v>603</v>
      </c>
      <c r="R90" s="157" t="s">
        <v>515</v>
      </c>
      <c r="S90" s="157" t="s">
        <v>26</v>
      </c>
      <c r="T90" s="186">
        <f t="shared" si="2"/>
        <v>179923.19</v>
      </c>
      <c r="U90" s="186">
        <v>79707.240000000005</v>
      </c>
      <c r="V90" s="186">
        <v>100215.95</v>
      </c>
      <c r="W90" s="186">
        <v>0</v>
      </c>
      <c r="X90" s="176">
        <v>0</v>
      </c>
      <c r="Y90" s="179">
        <f t="shared" si="3"/>
        <v>179923.19</v>
      </c>
      <c r="Z90" s="157" t="s">
        <v>25</v>
      </c>
      <c r="AA90" s="157" t="s">
        <v>25</v>
      </c>
      <c r="AB90" s="157" t="s">
        <v>25</v>
      </c>
      <c r="AC90" s="157" t="s">
        <v>26</v>
      </c>
      <c r="AD90" s="157" t="s">
        <v>26</v>
      </c>
      <c r="AE90" s="176">
        <v>0</v>
      </c>
      <c r="AF90" s="176">
        <v>0</v>
      </c>
      <c r="AG90" s="176">
        <v>0</v>
      </c>
      <c r="AH90" s="176">
        <v>0</v>
      </c>
      <c r="AI90" s="176">
        <v>0</v>
      </c>
      <c r="AJ90" s="176">
        <v>0</v>
      </c>
      <c r="AK90" s="176">
        <v>0</v>
      </c>
      <c r="AL90" s="176">
        <v>0</v>
      </c>
      <c r="AM90" s="176">
        <v>0</v>
      </c>
      <c r="AN90" s="176">
        <v>0</v>
      </c>
      <c r="AO90" s="176">
        <v>0</v>
      </c>
      <c r="AP90" s="176">
        <v>0</v>
      </c>
      <c r="AQ90" s="176">
        <v>0</v>
      </c>
      <c r="AR90" s="176">
        <v>0</v>
      </c>
      <c r="AS90" s="176">
        <v>0</v>
      </c>
      <c r="AT90" s="177">
        <v>0</v>
      </c>
      <c r="AU90" s="177">
        <v>0</v>
      </c>
      <c r="AV90" s="177">
        <v>0</v>
      </c>
      <c r="AW90" s="158">
        <v>41272</v>
      </c>
      <c r="AX90" s="176">
        <v>2399.06</v>
      </c>
      <c r="AY90" s="157">
        <v>3028</v>
      </c>
      <c r="AZ90" s="163">
        <v>1</v>
      </c>
      <c r="BA90" s="164">
        <v>51696</v>
      </c>
      <c r="BB90" s="172" t="s">
        <v>26</v>
      </c>
      <c r="BC90" s="193" t="s">
        <v>26</v>
      </c>
      <c r="BD90" s="157" t="s">
        <v>25</v>
      </c>
      <c r="BE90" s="185" t="s">
        <v>748</v>
      </c>
      <c r="BF90" s="157" t="s">
        <v>476</v>
      </c>
      <c r="BG90" s="185" t="s">
        <v>749</v>
      </c>
      <c r="BH90" s="185" t="s">
        <v>1200</v>
      </c>
      <c r="BI90" s="135">
        <v>111466.51</v>
      </c>
      <c r="BJ90" s="135">
        <v>111466</v>
      </c>
      <c r="BK90" s="136">
        <v>40147</v>
      </c>
      <c r="BL90" s="136">
        <v>39643</v>
      </c>
      <c r="BM90" s="130" t="s">
        <v>26</v>
      </c>
      <c r="BN90" s="130" t="s">
        <v>26</v>
      </c>
      <c r="BO90" s="130" t="s">
        <v>26</v>
      </c>
      <c r="BP90" s="130" t="s">
        <v>26</v>
      </c>
      <c r="BQ90" s="165" t="s">
        <v>26</v>
      </c>
      <c r="BR90" s="165" t="s">
        <v>26</v>
      </c>
      <c r="BS90" s="130" t="s">
        <v>25</v>
      </c>
      <c r="BT90" s="130" t="s">
        <v>26</v>
      </c>
      <c r="BU90" s="130" t="s">
        <v>26</v>
      </c>
      <c r="BV90" s="137" t="s">
        <v>750</v>
      </c>
      <c r="BW90" s="131" t="s">
        <v>25</v>
      </c>
      <c r="BX90" s="138" t="s">
        <v>1061</v>
      </c>
      <c r="BY90" s="131">
        <v>4</v>
      </c>
      <c r="BZ90" s="139">
        <v>44330</v>
      </c>
      <c r="CA90" s="140">
        <v>1240.1199999999999</v>
      </c>
      <c r="CB90" s="156"/>
    </row>
    <row r="91" spans="1:80" s="127" customFormat="1" ht="60.75" customHeight="1">
      <c r="A91" s="128">
        <v>88</v>
      </c>
      <c r="B91" s="130">
        <v>5930708</v>
      </c>
      <c r="C91" s="130" t="s">
        <v>465</v>
      </c>
      <c r="D91" s="130">
        <v>202</v>
      </c>
      <c r="E91" s="130">
        <v>1</v>
      </c>
      <c r="F91" s="132" t="s">
        <v>214</v>
      </c>
      <c r="G91" s="157">
        <v>321712</v>
      </c>
      <c r="H91" s="181" t="s">
        <v>318</v>
      </c>
      <c r="I91" s="182">
        <v>39513</v>
      </c>
      <c r="J91" s="182">
        <v>46818</v>
      </c>
      <c r="K91" s="180">
        <v>980</v>
      </c>
      <c r="L91" s="183">
        <v>151000</v>
      </c>
      <c r="M91" s="184">
        <v>0.17</v>
      </c>
      <c r="N91" s="184">
        <v>0</v>
      </c>
      <c r="O91" s="185" t="s">
        <v>472</v>
      </c>
      <c r="P91" s="185" t="s">
        <v>547</v>
      </c>
      <c r="Q91" s="157" t="s">
        <v>726</v>
      </c>
      <c r="R91" s="157" t="s">
        <v>515</v>
      </c>
      <c r="S91" s="157" t="s">
        <v>26</v>
      </c>
      <c r="T91" s="186">
        <f t="shared" si="2"/>
        <v>349458.93</v>
      </c>
      <c r="U91" s="186">
        <v>122057.02</v>
      </c>
      <c r="V91" s="186">
        <v>193577.91</v>
      </c>
      <c r="W91" s="186">
        <v>33824</v>
      </c>
      <c r="X91" s="176">
        <v>0</v>
      </c>
      <c r="Y91" s="179">
        <f t="shared" si="3"/>
        <v>349458.93</v>
      </c>
      <c r="Z91" s="157" t="s">
        <v>25</v>
      </c>
      <c r="AA91" s="157" t="s">
        <v>25</v>
      </c>
      <c r="AB91" s="157"/>
      <c r="AC91" s="157"/>
      <c r="AD91" s="157" t="s">
        <v>26</v>
      </c>
      <c r="AE91" s="176">
        <v>0</v>
      </c>
      <c r="AF91" s="176">
        <v>0</v>
      </c>
      <c r="AG91" s="176">
        <v>0</v>
      </c>
      <c r="AH91" s="176">
        <v>0</v>
      </c>
      <c r="AI91" s="176">
        <v>0</v>
      </c>
      <c r="AJ91" s="176">
        <v>0</v>
      </c>
      <c r="AK91" s="176">
        <v>0</v>
      </c>
      <c r="AL91" s="176">
        <v>0</v>
      </c>
      <c r="AM91" s="176">
        <v>0</v>
      </c>
      <c r="AN91" s="176">
        <v>0</v>
      </c>
      <c r="AO91" s="176">
        <v>0</v>
      </c>
      <c r="AP91" s="176">
        <v>0</v>
      </c>
      <c r="AQ91" s="176">
        <v>0</v>
      </c>
      <c r="AR91" s="176">
        <v>0</v>
      </c>
      <c r="AS91" s="176">
        <v>0</v>
      </c>
      <c r="AT91" s="177">
        <v>0</v>
      </c>
      <c r="AU91" s="177">
        <v>0</v>
      </c>
      <c r="AV91" s="177">
        <v>0</v>
      </c>
      <c r="AW91" s="158">
        <v>40933</v>
      </c>
      <c r="AX91" s="176">
        <v>2750</v>
      </c>
      <c r="AY91" s="157">
        <v>3365</v>
      </c>
      <c r="AZ91" s="163">
        <v>3</v>
      </c>
      <c r="BA91" s="164">
        <v>44261</v>
      </c>
      <c r="BB91" s="172" t="s">
        <v>26</v>
      </c>
      <c r="BC91" s="193" t="s">
        <v>26</v>
      </c>
      <c r="BD91" s="157" t="s">
        <v>25</v>
      </c>
      <c r="BE91" s="185" t="s">
        <v>751</v>
      </c>
      <c r="BF91" s="157" t="s">
        <v>476</v>
      </c>
      <c r="BG91" s="185" t="s">
        <v>745</v>
      </c>
      <c r="BH91" s="185" t="s">
        <v>1201</v>
      </c>
      <c r="BI91" s="135">
        <v>188859</v>
      </c>
      <c r="BJ91" s="135">
        <v>140676.79999999999</v>
      </c>
      <c r="BK91" s="136">
        <v>41226</v>
      </c>
      <c r="BL91" s="136">
        <v>40935</v>
      </c>
      <c r="BM91" s="130" t="s">
        <v>26</v>
      </c>
      <c r="BN91" s="130" t="s">
        <v>26</v>
      </c>
      <c r="BO91" s="130" t="s">
        <v>26</v>
      </c>
      <c r="BP91" s="130" t="s">
        <v>26</v>
      </c>
      <c r="BQ91" s="165" t="s">
        <v>26</v>
      </c>
      <c r="BR91" s="165" t="s">
        <v>26</v>
      </c>
      <c r="BS91" s="130" t="s">
        <v>26</v>
      </c>
      <c r="BT91" s="130" t="s">
        <v>26</v>
      </c>
      <c r="BU91" s="130" t="s">
        <v>26</v>
      </c>
      <c r="BV91" s="137" t="s">
        <v>752</v>
      </c>
      <c r="BW91" s="131" t="s">
        <v>25</v>
      </c>
      <c r="BX91" s="138" t="s">
        <v>1061</v>
      </c>
      <c r="BY91" s="131">
        <v>4</v>
      </c>
      <c r="BZ91" s="139">
        <v>44330</v>
      </c>
      <c r="CA91" s="140">
        <v>2438.27</v>
      </c>
      <c r="CB91" s="156"/>
    </row>
    <row r="92" spans="1:80" s="127" customFormat="1" ht="60.75" customHeight="1">
      <c r="A92" s="128">
        <v>89</v>
      </c>
      <c r="B92" s="130">
        <v>5929379</v>
      </c>
      <c r="C92" s="130" t="s">
        <v>465</v>
      </c>
      <c r="D92" s="130">
        <v>202</v>
      </c>
      <c r="E92" s="130">
        <v>1</v>
      </c>
      <c r="F92" s="132" t="s">
        <v>214</v>
      </c>
      <c r="G92" s="157">
        <v>321712</v>
      </c>
      <c r="H92" s="181" t="s">
        <v>319</v>
      </c>
      <c r="I92" s="182">
        <v>39506</v>
      </c>
      <c r="J92" s="182">
        <v>44985</v>
      </c>
      <c r="K92" s="180">
        <v>840</v>
      </c>
      <c r="L92" s="183">
        <v>120000</v>
      </c>
      <c r="M92" s="184">
        <v>0.11</v>
      </c>
      <c r="N92" s="184">
        <v>2E-3</v>
      </c>
      <c r="O92" s="185" t="s">
        <v>472</v>
      </c>
      <c r="P92" s="185" t="s">
        <v>727</v>
      </c>
      <c r="Q92" s="157" t="s">
        <v>603</v>
      </c>
      <c r="R92" s="157" t="s">
        <v>515</v>
      </c>
      <c r="S92" s="157" t="s">
        <v>26</v>
      </c>
      <c r="T92" s="186">
        <f t="shared" si="2"/>
        <v>5985284.9900000002</v>
      </c>
      <c r="U92" s="186">
        <v>2429482.81</v>
      </c>
      <c r="V92" s="186">
        <v>2961693.13</v>
      </c>
      <c r="W92" s="186">
        <v>594109.05000000005</v>
      </c>
      <c r="X92" s="176">
        <v>0</v>
      </c>
      <c r="Y92" s="179">
        <f t="shared" si="3"/>
        <v>215685.95</v>
      </c>
      <c r="Z92" s="157" t="s">
        <v>25</v>
      </c>
      <c r="AA92" s="157" t="s">
        <v>25</v>
      </c>
      <c r="AB92" s="157"/>
      <c r="AC92" s="157" t="s">
        <v>26</v>
      </c>
      <c r="AD92" s="157" t="s">
        <v>26</v>
      </c>
      <c r="AE92" s="176">
        <v>0</v>
      </c>
      <c r="AF92" s="176">
        <v>0</v>
      </c>
      <c r="AG92" s="176">
        <v>0</v>
      </c>
      <c r="AH92" s="176">
        <v>0</v>
      </c>
      <c r="AI92" s="176">
        <v>0</v>
      </c>
      <c r="AJ92" s="176">
        <v>0</v>
      </c>
      <c r="AK92" s="176">
        <v>0</v>
      </c>
      <c r="AL92" s="176">
        <v>0</v>
      </c>
      <c r="AM92" s="176">
        <v>0</v>
      </c>
      <c r="AN92" s="176">
        <v>0</v>
      </c>
      <c r="AO92" s="176">
        <v>0</v>
      </c>
      <c r="AP92" s="176">
        <v>0</v>
      </c>
      <c r="AQ92" s="176">
        <v>0</v>
      </c>
      <c r="AR92" s="176">
        <v>0</v>
      </c>
      <c r="AS92" s="176">
        <v>0</v>
      </c>
      <c r="AT92" s="177">
        <v>0</v>
      </c>
      <c r="AU92" s="177">
        <v>0</v>
      </c>
      <c r="AV92" s="177">
        <v>0</v>
      </c>
      <c r="AW92" s="158">
        <v>40694</v>
      </c>
      <c r="AX92" s="176">
        <v>0.09</v>
      </c>
      <c r="AY92" s="157">
        <v>4007</v>
      </c>
      <c r="AZ92" s="163">
        <v>2</v>
      </c>
      <c r="BA92" s="164">
        <v>46081</v>
      </c>
      <c r="BB92" s="172" t="s">
        <v>26</v>
      </c>
      <c r="BC92" s="193" t="s">
        <v>26</v>
      </c>
      <c r="BD92" s="157" t="s">
        <v>25</v>
      </c>
      <c r="BE92" s="185" t="s">
        <v>753</v>
      </c>
      <c r="BF92" s="157" t="s">
        <v>476</v>
      </c>
      <c r="BG92" s="185" t="s">
        <v>659</v>
      </c>
      <c r="BH92" s="185" t="s">
        <v>1202</v>
      </c>
      <c r="BI92" s="135">
        <v>732250</v>
      </c>
      <c r="BJ92" s="135">
        <v>1157100</v>
      </c>
      <c r="BK92" s="136">
        <v>40147</v>
      </c>
      <c r="BL92" s="136">
        <v>40276</v>
      </c>
      <c r="BM92" s="130" t="s">
        <v>26</v>
      </c>
      <c r="BN92" s="130" t="s">
        <v>26</v>
      </c>
      <c r="BO92" s="130" t="s">
        <v>25</v>
      </c>
      <c r="BP92" s="130" t="s">
        <v>26</v>
      </c>
      <c r="BQ92" s="165" t="s">
        <v>26</v>
      </c>
      <c r="BR92" s="165" t="s">
        <v>26</v>
      </c>
      <c r="BS92" s="130" t="s">
        <v>26</v>
      </c>
      <c r="BT92" s="130" t="s">
        <v>26</v>
      </c>
      <c r="BU92" s="130" t="s">
        <v>26</v>
      </c>
      <c r="BV92" s="137" t="s">
        <v>754</v>
      </c>
      <c r="BW92" s="131" t="s">
        <v>25</v>
      </c>
      <c r="BX92" s="138" t="s">
        <v>1061</v>
      </c>
      <c r="BY92" s="131">
        <v>4</v>
      </c>
      <c r="BZ92" s="139">
        <v>44330</v>
      </c>
      <c r="CA92" s="140">
        <v>40597.81</v>
      </c>
      <c r="CB92" s="156"/>
    </row>
    <row r="93" spans="1:80" s="127" customFormat="1" ht="60.75" customHeight="1">
      <c r="A93" s="128">
        <v>90</v>
      </c>
      <c r="B93" s="130">
        <v>5931036</v>
      </c>
      <c r="C93" s="130" t="s">
        <v>465</v>
      </c>
      <c r="D93" s="130">
        <v>202</v>
      </c>
      <c r="E93" s="130">
        <v>1</v>
      </c>
      <c r="F93" s="132" t="s">
        <v>214</v>
      </c>
      <c r="G93" s="157">
        <v>321712</v>
      </c>
      <c r="H93" s="181" t="s">
        <v>320</v>
      </c>
      <c r="I93" s="182">
        <v>39583</v>
      </c>
      <c r="J93" s="182">
        <v>43235</v>
      </c>
      <c r="K93" s="180">
        <v>980</v>
      </c>
      <c r="L93" s="183">
        <v>1500000</v>
      </c>
      <c r="M93" s="184">
        <v>0.14499999999999999</v>
      </c>
      <c r="N93" s="184">
        <v>2E-3</v>
      </c>
      <c r="O93" s="185" t="s">
        <v>472</v>
      </c>
      <c r="P93" s="185" t="s">
        <v>561</v>
      </c>
      <c r="Q93" s="157" t="s">
        <v>603</v>
      </c>
      <c r="R93" s="157" t="s">
        <v>515</v>
      </c>
      <c r="S93" s="157" t="s">
        <v>26</v>
      </c>
      <c r="T93" s="186">
        <f t="shared" si="2"/>
        <v>2653707.16</v>
      </c>
      <c r="U93" s="186">
        <v>1032917.81</v>
      </c>
      <c r="V93" s="186">
        <v>1380789.35</v>
      </c>
      <c r="W93" s="186">
        <v>240000</v>
      </c>
      <c r="X93" s="176">
        <v>0</v>
      </c>
      <c r="Y93" s="179">
        <f t="shared" si="3"/>
        <v>2653707.16</v>
      </c>
      <c r="Z93" s="157" t="s">
        <v>25</v>
      </c>
      <c r="AA93" s="157" t="s">
        <v>25</v>
      </c>
      <c r="AB93" s="157" t="s">
        <v>25</v>
      </c>
      <c r="AC93" s="157" t="s">
        <v>26</v>
      </c>
      <c r="AD93" s="157" t="s">
        <v>26</v>
      </c>
      <c r="AE93" s="176">
        <v>0</v>
      </c>
      <c r="AF93" s="176">
        <v>0</v>
      </c>
      <c r="AG93" s="176">
        <v>0</v>
      </c>
      <c r="AH93" s="176">
        <v>0</v>
      </c>
      <c r="AI93" s="176">
        <v>0</v>
      </c>
      <c r="AJ93" s="176">
        <v>0</v>
      </c>
      <c r="AK93" s="176">
        <v>0</v>
      </c>
      <c r="AL93" s="176">
        <v>0</v>
      </c>
      <c r="AM93" s="176">
        <v>0</v>
      </c>
      <c r="AN93" s="176">
        <v>0</v>
      </c>
      <c r="AO93" s="176">
        <v>0</v>
      </c>
      <c r="AP93" s="176">
        <v>0</v>
      </c>
      <c r="AQ93" s="176">
        <v>0</v>
      </c>
      <c r="AR93" s="176">
        <v>0</v>
      </c>
      <c r="AS93" s="176">
        <v>0</v>
      </c>
      <c r="AT93" s="177">
        <v>0</v>
      </c>
      <c r="AU93" s="177">
        <v>0</v>
      </c>
      <c r="AV93" s="177">
        <v>0</v>
      </c>
      <c r="AW93" s="158">
        <v>40829</v>
      </c>
      <c r="AX93" s="176">
        <v>32000</v>
      </c>
      <c r="AY93" s="157">
        <v>3581</v>
      </c>
      <c r="AZ93" s="163">
        <v>1</v>
      </c>
      <c r="BA93" s="164">
        <v>44331</v>
      </c>
      <c r="BB93" s="172" t="s">
        <v>26</v>
      </c>
      <c r="BC93" s="193" t="s">
        <v>26</v>
      </c>
      <c r="BD93" s="157" t="s">
        <v>25</v>
      </c>
      <c r="BE93" s="185" t="s">
        <v>755</v>
      </c>
      <c r="BF93" s="157" t="s">
        <v>476</v>
      </c>
      <c r="BG93" s="185" t="s">
        <v>756</v>
      </c>
      <c r="BH93" s="185" t="s">
        <v>1203</v>
      </c>
      <c r="BI93" s="135">
        <v>1782650</v>
      </c>
      <c r="BJ93" s="135">
        <v>1188629.6499999999</v>
      </c>
      <c r="BK93" s="136">
        <v>40626</v>
      </c>
      <c r="BL93" s="136">
        <v>40784</v>
      </c>
      <c r="BM93" s="130" t="s">
        <v>26</v>
      </c>
      <c r="BN93" s="130" t="s">
        <v>26</v>
      </c>
      <c r="BO93" s="130" t="s">
        <v>25</v>
      </c>
      <c r="BP93" s="130" t="s">
        <v>26</v>
      </c>
      <c r="BQ93" s="165" t="s">
        <v>26</v>
      </c>
      <c r="BR93" s="165" t="s">
        <v>26</v>
      </c>
      <c r="BS93" s="130" t="s">
        <v>25</v>
      </c>
      <c r="BT93" s="130" t="s">
        <v>26</v>
      </c>
      <c r="BU93" s="130" t="s">
        <v>26</v>
      </c>
      <c r="BV93" s="137" t="s">
        <v>757</v>
      </c>
      <c r="BW93" s="131" t="s">
        <v>25</v>
      </c>
      <c r="BX93" s="138" t="s">
        <v>1061</v>
      </c>
      <c r="BY93" s="131">
        <v>4</v>
      </c>
      <c r="BZ93" s="139">
        <v>44330</v>
      </c>
      <c r="CA93" s="140">
        <v>19105.34</v>
      </c>
      <c r="CB93" s="156"/>
    </row>
    <row r="94" spans="1:80" s="127" customFormat="1" ht="60.75" customHeight="1">
      <c r="A94" s="128">
        <v>91</v>
      </c>
      <c r="B94" s="130">
        <v>5942270</v>
      </c>
      <c r="C94" s="130" t="s">
        <v>465</v>
      </c>
      <c r="D94" s="130">
        <v>202</v>
      </c>
      <c r="E94" s="130">
        <v>1</v>
      </c>
      <c r="F94" s="132" t="s">
        <v>214</v>
      </c>
      <c r="G94" s="157">
        <v>321712</v>
      </c>
      <c r="H94" s="181" t="s">
        <v>321</v>
      </c>
      <c r="I94" s="182">
        <v>39304</v>
      </c>
      <c r="J94" s="182">
        <v>46975</v>
      </c>
      <c r="K94" s="180">
        <v>840</v>
      </c>
      <c r="L94" s="183">
        <v>174250</v>
      </c>
      <c r="M94" s="184">
        <v>0.12</v>
      </c>
      <c r="N94" s="184">
        <v>2E-3</v>
      </c>
      <c r="O94" s="185" t="s">
        <v>472</v>
      </c>
      <c r="P94" s="185" t="s">
        <v>489</v>
      </c>
      <c r="Q94" s="157" t="s">
        <v>603</v>
      </c>
      <c r="R94" s="157" t="s">
        <v>515</v>
      </c>
      <c r="S94" s="157" t="s">
        <v>26</v>
      </c>
      <c r="T94" s="186">
        <f t="shared" si="2"/>
        <v>8072796.4800000004</v>
      </c>
      <c r="U94" s="186">
        <v>3914374.76</v>
      </c>
      <c r="V94" s="186">
        <v>3381448.51</v>
      </c>
      <c r="W94" s="186">
        <v>776973.21</v>
      </c>
      <c r="X94" s="176">
        <v>0</v>
      </c>
      <c r="Y94" s="179">
        <f t="shared" si="3"/>
        <v>290911.58</v>
      </c>
      <c r="Z94" s="157" t="s">
        <v>25</v>
      </c>
      <c r="AA94" s="157" t="s">
        <v>25</v>
      </c>
      <c r="AB94" s="157" t="s">
        <v>25</v>
      </c>
      <c r="AC94" s="157" t="s">
        <v>26</v>
      </c>
      <c r="AD94" s="157" t="s">
        <v>26</v>
      </c>
      <c r="AE94" s="176">
        <v>0</v>
      </c>
      <c r="AF94" s="176">
        <v>0</v>
      </c>
      <c r="AG94" s="176">
        <v>0</v>
      </c>
      <c r="AH94" s="176">
        <v>0</v>
      </c>
      <c r="AI94" s="176">
        <v>0</v>
      </c>
      <c r="AJ94" s="176">
        <v>0</v>
      </c>
      <c r="AK94" s="176">
        <v>0</v>
      </c>
      <c r="AL94" s="176">
        <v>0</v>
      </c>
      <c r="AM94" s="176">
        <v>0</v>
      </c>
      <c r="AN94" s="176">
        <v>0</v>
      </c>
      <c r="AO94" s="176">
        <v>0</v>
      </c>
      <c r="AP94" s="176">
        <v>0</v>
      </c>
      <c r="AQ94" s="176">
        <v>0</v>
      </c>
      <c r="AR94" s="176">
        <v>0</v>
      </c>
      <c r="AS94" s="176">
        <v>0</v>
      </c>
      <c r="AT94" s="177">
        <v>0</v>
      </c>
      <c r="AU94" s="177">
        <v>0</v>
      </c>
      <c r="AV94" s="177">
        <v>0</v>
      </c>
      <c r="AW94" s="158">
        <v>41813</v>
      </c>
      <c r="AX94" s="176">
        <v>5000</v>
      </c>
      <c r="AY94" s="157">
        <v>3518</v>
      </c>
      <c r="AZ94" s="163">
        <v>1</v>
      </c>
      <c r="BA94" s="164">
        <v>48070</v>
      </c>
      <c r="BB94" s="172" t="s">
        <v>26</v>
      </c>
      <c r="BC94" s="193" t="s">
        <v>26</v>
      </c>
      <c r="BD94" s="157" t="s">
        <v>25</v>
      </c>
      <c r="BE94" s="185" t="s">
        <v>758</v>
      </c>
      <c r="BF94" s="157" t="s">
        <v>476</v>
      </c>
      <c r="BG94" s="185" t="s">
        <v>563</v>
      </c>
      <c r="BH94" s="185" t="s">
        <v>1204</v>
      </c>
      <c r="BI94" s="135">
        <v>1035250</v>
      </c>
      <c r="BJ94" s="135">
        <v>711377</v>
      </c>
      <c r="BK94" s="136">
        <v>41549</v>
      </c>
      <c r="BL94" s="136">
        <v>41526</v>
      </c>
      <c r="BM94" s="130" t="s">
        <v>26</v>
      </c>
      <c r="BN94" s="130" t="s">
        <v>26</v>
      </c>
      <c r="BO94" s="130" t="s">
        <v>25</v>
      </c>
      <c r="BP94" s="130" t="s">
        <v>26</v>
      </c>
      <c r="BQ94" s="165" t="s">
        <v>26</v>
      </c>
      <c r="BR94" s="165" t="s">
        <v>26</v>
      </c>
      <c r="BS94" s="130" t="s">
        <v>25</v>
      </c>
      <c r="BT94" s="130" t="s">
        <v>26</v>
      </c>
      <c r="BU94" s="130" t="s">
        <v>26</v>
      </c>
      <c r="BV94" s="137" t="s">
        <v>759</v>
      </c>
      <c r="BW94" s="131" t="s">
        <v>25</v>
      </c>
      <c r="BX94" s="138" t="s">
        <v>1061</v>
      </c>
      <c r="BY94" s="131">
        <v>4</v>
      </c>
      <c r="BZ94" s="139">
        <v>44330</v>
      </c>
      <c r="CA94" s="140">
        <v>53208.72</v>
      </c>
      <c r="CB94" s="156"/>
    </row>
    <row r="95" spans="1:80" s="127" customFormat="1" ht="60.75" customHeight="1">
      <c r="A95" s="128">
        <v>92</v>
      </c>
      <c r="B95" s="130">
        <v>5850493</v>
      </c>
      <c r="C95" s="130" t="s">
        <v>465</v>
      </c>
      <c r="D95" s="130">
        <v>202</v>
      </c>
      <c r="E95" s="130">
        <v>1</v>
      </c>
      <c r="F95" s="132" t="s">
        <v>214</v>
      </c>
      <c r="G95" s="157">
        <v>321712</v>
      </c>
      <c r="H95" s="181" t="s">
        <v>322</v>
      </c>
      <c r="I95" s="182">
        <v>39527</v>
      </c>
      <c r="J95" s="182">
        <v>45005</v>
      </c>
      <c r="K95" s="180">
        <v>840</v>
      </c>
      <c r="L95" s="183">
        <v>221000</v>
      </c>
      <c r="M95" s="184">
        <v>0.11</v>
      </c>
      <c r="N95" s="184">
        <v>2E-3</v>
      </c>
      <c r="O95" s="185" t="s">
        <v>472</v>
      </c>
      <c r="P95" s="185" t="s">
        <v>728</v>
      </c>
      <c r="Q95" s="157" t="s">
        <v>729</v>
      </c>
      <c r="R95" s="157" t="s">
        <v>26</v>
      </c>
      <c r="S95" s="157" t="s">
        <v>26</v>
      </c>
      <c r="T95" s="186">
        <f t="shared" si="2"/>
        <v>14827090.92</v>
      </c>
      <c r="U95" s="186">
        <v>5845267.2199999997</v>
      </c>
      <c r="V95" s="186">
        <v>7862968.3300000001</v>
      </c>
      <c r="W95" s="186">
        <v>1118855.3700000001</v>
      </c>
      <c r="X95" s="176">
        <v>0</v>
      </c>
      <c r="Y95" s="179">
        <f t="shared" si="3"/>
        <v>534309.57999999996</v>
      </c>
      <c r="Z95" s="157" t="s">
        <v>25</v>
      </c>
      <c r="AA95" s="157" t="s">
        <v>25</v>
      </c>
      <c r="AB95" s="157"/>
      <c r="AC95" s="187" t="s">
        <v>25</v>
      </c>
      <c r="AD95" s="157" t="s">
        <v>25</v>
      </c>
      <c r="AE95" s="176">
        <v>0</v>
      </c>
      <c r="AF95" s="176">
        <v>0</v>
      </c>
      <c r="AG95" s="176">
        <v>0</v>
      </c>
      <c r="AH95" s="176">
        <v>0</v>
      </c>
      <c r="AI95" s="176">
        <v>0</v>
      </c>
      <c r="AJ95" s="176">
        <v>0</v>
      </c>
      <c r="AK95" s="176">
        <v>0</v>
      </c>
      <c r="AL95" s="176">
        <v>0</v>
      </c>
      <c r="AM95" s="176">
        <v>0</v>
      </c>
      <c r="AN95" s="176">
        <v>0</v>
      </c>
      <c r="AO95" s="176">
        <v>0</v>
      </c>
      <c r="AP95" s="176">
        <v>0</v>
      </c>
      <c r="AQ95" s="176">
        <v>0</v>
      </c>
      <c r="AR95" s="176">
        <v>0</v>
      </c>
      <c r="AS95" s="176">
        <v>0</v>
      </c>
      <c r="AT95" s="177">
        <v>0</v>
      </c>
      <c r="AU95" s="177">
        <v>0</v>
      </c>
      <c r="AV95" s="177">
        <v>0</v>
      </c>
      <c r="AW95" s="158">
        <v>40351</v>
      </c>
      <c r="AX95" s="176">
        <v>9706.43</v>
      </c>
      <c r="AY95" s="157">
        <v>4478</v>
      </c>
      <c r="AZ95" s="163">
        <v>4</v>
      </c>
      <c r="BA95" s="164">
        <v>46101</v>
      </c>
      <c r="BB95" s="172" t="s">
        <v>26</v>
      </c>
      <c r="BC95" s="193" t="s">
        <v>26</v>
      </c>
      <c r="BD95" s="157" t="s">
        <v>25</v>
      </c>
      <c r="BE95" s="185" t="s">
        <v>760</v>
      </c>
      <c r="BF95" s="157" t="s">
        <v>476</v>
      </c>
      <c r="BG95" s="185" t="s">
        <v>761</v>
      </c>
      <c r="BH95" s="185" t="s">
        <v>1205</v>
      </c>
      <c r="BI95" s="135">
        <v>1313000</v>
      </c>
      <c r="BJ95" s="135">
        <v>1212306.3999999999</v>
      </c>
      <c r="BK95" s="136">
        <v>40837</v>
      </c>
      <c r="BL95" s="136">
        <v>42956</v>
      </c>
      <c r="BM95" s="130" t="s">
        <v>26</v>
      </c>
      <c r="BN95" s="130" t="s">
        <v>26</v>
      </c>
      <c r="BO95" s="130" t="s">
        <v>26</v>
      </c>
      <c r="BP95" s="130" t="s">
        <v>26</v>
      </c>
      <c r="BQ95" s="165" t="s">
        <v>26</v>
      </c>
      <c r="BR95" s="165" t="s">
        <v>26</v>
      </c>
      <c r="BS95" s="130" t="s">
        <v>26</v>
      </c>
      <c r="BT95" s="130" t="s">
        <v>26</v>
      </c>
      <c r="BU95" s="130" t="s">
        <v>26</v>
      </c>
      <c r="BV95" s="137"/>
      <c r="BW95" s="131" t="s">
        <v>25</v>
      </c>
      <c r="BX95" s="138" t="s">
        <v>1061</v>
      </c>
      <c r="BY95" s="131">
        <v>4</v>
      </c>
      <c r="BZ95" s="139">
        <v>44330</v>
      </c>
      <c r="CA95" s="140">
        <v>101390.6</v>
      </c>
      <c r="CB95" s="156"/>
    </row>
    <row r="96" spans="1:80" s="127" customFormat="1" ht="60.75" customHeight="1">
      <c r="A96" s="128">
        <v>93</v>
      </c>
      <c r="B96" s="130">
        <v>5929364</v>
      </c>
      <c r="C96" s="130" t="s">
        <v>465</v>
      </c>
      <c r="D96" s="130">
        <v>202</v>
      </c>
      <c r="E96" s="130">
        <v>1</v>
      </c>
      <c r="F96" s="132" t="s">
        <v>214</v>
      </c>
      <c r="G96" s="157">
        <v>321712</v>
      </c>
      <c r="H96" s="181" t="s">
        <v>323</v>
      </c>
      <c r="I96" s="182">
        <v>39489</v>
      </c>
      <c r="J96" s="182">
        <v>44968</v>
      </c>
      <c r="K96" s="180">
        <v>840</v>
      </c>
      <c r="L96" s="183">
        <v>116000</v>
      </c>
      <c r="M96" s="184">
        <v>0.11</v>
      </c>
      <c r="N96" s="184">
        <v>2E-3</v>
      </c>
      <c r="O96" s="185" t="s">
        <v>472</v>
      </c>
      <c r="P96" s="185" t="s">
        <v>489</v>
      </c>
      <c r="Q96" s="157" t="s">
        <v>603</v>
      </c>
      <c r="R96" s="157" t="s">
        <v>515</v>
      </c>
      <c r="S96" s="157" t="s">
        <v>26</v>
      </c>
      <c r="T96" s="186">
        <f t="shared" si="2"/>
        <v>8010596.8700000001</v>
      </c>
      <c r="U96" s="186">
        <v>3093903</v>
      </c>
      <c r="V96" s="186">
        <v>4309283.91</v>
      </c>
      <c r="W96" s="186">
        <v>607409.96</v>
      </c>
      <c r="X96" s="176">
        <v>0</v>
      </c>
      <c r="Y96" s="179">
        <f t="shared" si="3"/>
        <v>288670.15999999997</v>
      </c>
      <c r="Z96" s="157" t="s">
        <v>25</v>
      </c>
      <c r="AA96" s="157" t="s">
        <v>25</v>
      </c>
      <c r="AB96" s="157"/>
      <c r="AC96" s="157" t="s">
        <v>26</v>
      </c>
      <c r="AD96" s="157" t="s">
        <v>26</v>
      </c>
      <c r="AE96" s="176">
        <v>0</v>
      </c>
      <c r="AF96" s="176">
        <v>0</v>
      </c>
      <c r="AG96" s="176">
        <v>0</v>
      </c>
      <c r="AH96" s="176">
        <v>0</v>
      </c>
      <c r="AI96" s="176">
        <v>0</v>
      </c>
      <c r="AJ96" s="176">
        <v>0</v>
      </c>
      <c r="AK96" s="176">
        <v>0</v>
      </c>
      <c r="AL96" s="176">
        <v>0</v>
      </c>
      <c r="AM96" s="176">
        <v>0</v>
      </c>
      <c r="AN96" s="176">
        <v>0</v>
      </c>
      <c r="AO96" s="176">
        <v>0</v>
      </c>
      <c r="AP96" s="176">
        <v>0</v>
      </c>
      <c r="AQ96" s="176">
        <v>0</v>
      </c>
      <c r="AR96" s="176">
        <v>0</v>
      </c>
      <c r="AS96" s="176">
        <v>0</v>
      </c>
      <c r="AT96" s="177">
        <v>0</v>
      </c>
      <c r="AU96" s="177">
        <v>0</v>
      </c>
      <c r="AV96" s="177">
        <v>0</v>
      </c>
      <c r="AW96" s="158">
        <v>39703</v>
      </c>
      <c r="AX96" s="176">
        <v>4418.3500000000004</v>
      </c>
      <c r="AY96" s="157">
        <v>4583</v>
      </c>
      <c r="AZ96" s="163">
        <v>4</v>
      </c>
      <c r="BA96" s="164">
        <v>45699</v>
      </c>
      <c r="BB96" s="172" t="s">
        <v>26</v>
      </c>
      <c r="BC96" s="193" t="s">
        <v>26</v>
      </c>
      <c r="BD96" s="157" t="s">
        <v>25</v>
      </c>
      <c r="BE96" s="185" t="s">
        <v>762</v>
      </c>
      <c r="BF96" s="157" t="s">
        <v>476</v>
      </c>
      <c r="BG96" s="185" t="s">
        <v>563</v>
      </c>
      <c r="BH96" s="185" t="s">
        <v>1206</v>
      </c>
      <c r="BI96" s="135">
        <v>689325</v>
      </c>
      <c r="BJ96" s="135">
        <v>624396.38</v>
      </c>
      <c r="BK96" s="136">
        <v>40179</v>
      </c>
      <c r="BL96" s="136">
        <v>40155</v>
      </c>
      <c r="BM96" s="130" t="s">
        <v>26</v>
      </c>
      <c r="BN96" s="130" t="s">
        <v>26</v>
      </c>
      <c r="BO96" s="130" t="s">
        <v>26</v>
      </c>
      <c r="BP96" s="130" t="s">
        <v>26</v>
      </c>
      <c r="BQ96" s="165" t="s">
        <v>26</v>
      </c>
      <c r="BR96" s="165" t="s">
        <v>26</v>
      </c>
      <c r="BS96" s="130" t="s">
        <v>26</v>
      </c>
      <c r="BT96" s="130" t="s">
        <v>26</v>
      </c>
      <c r="BU96" s="130" t="s">
        <v>26</v>
      </c>
      <c r="BV96" s="137" t="s">
        <v>763</v>
      </c>
      <c r="BW96" s="131" t="s">
        <v>25</v>
      </c>
      <c r="BX96" s="138" t="s">
        <v>1061</v>
      </c>
      <c r="BY96" s="131">
        <v>4</v>
      </c>
      <c r="BZ96" s="139">
        <v>44330</v>
      </c>
      <c r="CA96" s="140">
        <v>55259.18</v>
      </c>
      <c r="CB96" s="156"/>
    </row>
    <row r="97" spans="1:80" s="127" customFormat="1" ht="60.75" customHeight="1">
      <c r="A97" s="128">
        <v>94</v>
      </c>
      <c r="B97" s="130">
        <v>5929951</v>
      </c>
      <c r="C97" s="130" t="s">
        <v>465</v>
      </c>
      <c r="D97" s="130">
        <v>202</v>
      </c>
      <c r="E97" s="130">
        <v>1</v>
      </c>
      <c r="F97" s="132" t="s">
        <v>214</v>
      </c>
      <c r="G97" s="157">
        <v>321712</v>
      </c>
      <c r="H97" s="181" t="s">
        <v>324</v>
      </c>
      <c r="I97" s="182">
        <v>39567</v>
      </c>
      <c r="J97" s="182">
        <v>45045</v>
      </c>
      <c r="K97" s="180">
        <v>840</v>
      </c>
      <c r="L97" s="183">
        <v>115000</v>
      </c>
      <c r="M97" s="184">
        <v>0.1</v>
      </c>
      <c r="N97" s="184">
        <v>2E-3</v>
      </c>
      <c r="O97" s="185" t="s">
        <v>472</v>
      </c>
      <c r="P97" s="185" t="s">
        <v>489</v>
      </c>
      <c r="Q97" s="157" t="s">
        <v>603</v>
      </c>
      <c r="R97" s="157" t="s">
        <v>515</v>
      </c>
      <c r="S97" s="157" t="s">
        <v>26</v>
      </c>
      <c r="T97" s="186">
        <f t="shared" si="2"/>
        <v>7673500.2800000003</v>
      </c>
      <c r="U97" s="186">
        <v>3120321</v>
      </c>
      <c r="V97" s="186">
        <v>3951005.6</v>
      </c>
      <c r="W97" s="186">
        <v>602173.68000000005</v>
      </c>
      <c r="X97" s="176">
        <v>0</v>
      </c>
      <c r="Y97" s="179">
        <f t="shared" si="3"/>
        <v>276522.53000000003</v>
      </c>
      <c r="Z97" s="157" t="s">
        <v>25</v>
      </c>
      <c r="AA97" s="157" t="s">
        <v>25</v>
      </c>
      <c r="AB97" s="157" t="s">
        <v>25</v>
      </c>
      <c r="AC97" s="157" t="s">
        <v>26</v>
      </c>
      <c r="AD97" s="157" t="s">
        <v>26</v>
      </c>
      <c r="AE97" s="176">
        <v>0</v>
      </c>
      <c r="AF97" s="176">
        <v>0</v>
      </c>
      <c r="AG97" s="176">
        <v>0</v>
      </c>
      <c r="AH97" s="176">
        <v>0</v>
      </c>
      <c r="AI97" s="176">
        <v>0</v>
      </c>
      <c r="AJ97" s="176">
        <v>0</v>
      </c>
      <c r="AK97" s="176">
        <v>0</v>
      </c>
      <c r="AL97" s="176">
        <v>0</v>
      </c>
      <c r="AM97" s="176">
        <v>0</v>
      </c>
      <c r="AN97" s="176">
        <v>0</v>
      </c>
      <c r="AO97" s="176">
        <v>0</v>
      </c>
      <c r="AP97" s="176">
        <v>0</v>
      </c>
      <c r="AQ97" s="176">
        <v>0</v>
      </c>
      <c r="AR97" s="176">
        <v>0</v>
      </c>
      <c r="AS97" s="176">
        <v>0</v>
      </c>
      <c r="AT97" s="177">
        <v>0</v>
      </c>
      <c r="AU97" s="177">
        <v>0</v>
      </c>
      <c r="AV97" s="177">
        <v>0</v>
      </c>
      <c r="AW97" s="158">
        <v>39703</v>
      </c>
      <c r="AX97" s="176">
        <v>6866.81</v>
      </c>
      <c r="AY97" s="157">
        <v>4583</v>
      </c>
      <c r="AZ97" s="163">
        <v>3</v>
      </c>
      <c r="BA97" s="164">
        <v>46141</v>
      </c>
      <c r="BB97" s="172" t="s">
        <v>26</v>
      </c>
      <c r="BC97" s="193" t="s">
        <v>26</v>
      </c>
      <c r="BD97" s="157" t="s">
        <v>25</v>
      </c>
      <c r="BE97" s="185" t="s">
        <v>764</v>
      </c>
      <c r="BF97" s="157" t="s">
        <v>476</v>
      </c>
      <c r="BG97" s="185" t="s">
        <v>563</v>
      </c>
      <c r="BH97" s="185" t="s">
        <v>1207</v>
      </c>
      <c r="BI97" s="135">
        <v>683265</v>
      </c>
      <c r="BJ97" s="135">
        <v>719816.83</v>
      </c>
      <c r="BK97" s="136">
        <v>40179</v>
      </c>
      <c r="BL97" s="136">
        <v>40155</v>
      </c>
      <c r="BM97" s="130" t="s">
        <v>26</v>
      </c>
      <c r="BN97" s="130" t="s">
        <v>26</v>
      </c>
      <c r="BO97" s="130" t="s">
        <v>26</v>
      </c>
      <c r="BP97" s="130" t="s">
        <v>26</v>
      </c>
      <c r="BQ97" s="165" t="s">
        <v>26</v>
      </c>
      <c r="BR97" s="165" t="s">
        <v>26</v>
      </c>
      <c r="BS97" s="130" t="s">
        <v>25</v>
      </c>
      <c r="BT97" s="130" t="s">
        <v>26</v>
      </c>
      <c r="BU97" s="130" t="s">
        <v>26</v>
      </c>
      <c r="BV97" s="137" t="s">
        <v>621</v>
      </c>
      <c r="BW97" s="131" t="s">
        <v>25</v>
      </c>
      <c r="BX97" s="138" t="s">
        <v>1061</v>
      </c>
      <c r="BY97" s="131">
        <v>4</v>
      </c>
      <c r="BZ97" s="139">
        <v>44330</v>
      </c>
      <c r="CA97" s="140">
        <v>53115.15</v>
      </c>
      <c r="CB97" s="156"/>
    </row>
    <row r="98" spans="1:80" s="127" customFormat="1" ht="60.75" customHeight="1">
      <c r="A98" s="128">
        <v>95</v>
      </c>
      <c r="B98" s="130">
        <v>5930418</v>
      </c>
      <c r="C98" s="130" t="s">
        <v>465</v>
      </c>
      <c r="D98" s="130">
        <v>202</v>
      </c>
      <c r="E98" s="130">
        <v>1</v>
      </c>
      <c r="F98" s="132" t="s">
        <v>214</v>
      </c>
      <c r="G98" s="157">
        <v>321712</v>
      </c>
      <c r="H98" s="181" t="s">
        <v>325</v>
      </c>
      <c r="I98" s="182">
        <v>39297</v>
      </c>
      <c r="J98" s="182">
        <v>46967</v>
      </c>
      <c r="K98" s="180">
        <v>840</v>
      </c>
      <c r="L98" s="183">
        <v>30150</v>
      </c>
      <c r="M98" s="184">
        <v>0.17</v>
      </c>
      <c r="N98" s="184">
        <v>0</v>
      </c>
      <c r="O98" s="185" t="s">
        <v>472</v>
      </c>
      <c r="P98" s="185" t="s">
        <v>547</v>
      </c>
      <c r="Q98" s="157" t="s">
        <v>603</v>
      </c>
      <c r="R98" s="157" t="s">
        <v>515</v>
      </c>
      <c r="S98" s="157" t="s">
        <v>26</v>
      </c>
      <c r="T98" s="186">
        <f t="shared" si="2"/>
        <v>944411.31</v>
      </c>
      <c r="U98" s="186">
        <v>805582.5</v>
      </c>
      <c r="V98" s="186">
        <v>138828.81</v>
      </c>
      <c r="W98" s="186">
        <v>0</v>
      </c>
      <c r="X98" s="176">
        <v>0</v>
      </c>
      <c r="Y98" s="179">
        <f t="shared" si="3"/>
        <v>34032.839999999997</v>
      </c>
      <c r="Z98" s="157" t="s">
        <v>25</v>
      </c>
      <c r="AA98" s="157" t="s">
        <v>26</v>
      </c>
      <c r="AB98" s="157"/>
      <c r="AC98" s="157" t="s">
        <v>26</v>
      </c>
      <c r="AD98" s="157" t="s">
        <v>26</v>
      </c>
      <c r="AE98" s="176">
        <v>0</v>
      </c>
      <c r="AF98" s="176">
        <v>0</v>
      </c>
      <c r="AG98" s="176">
        <v>0</v>
      </c>
      <c r="AH98" s="176">
        <v>0</v>
      </c>
      <c r="AI98" s="176">
        <v>0</v>
      </c>
      <c r="AJ98" s="176">
        <v>0</v>
      </c>
      <c r="AK98" s="176">
        <v>0</v>
      </c>
      <c r="AL98" s="176">
        <v>0</v>
      </c>
      <c r="AM98" s="176">
        <v>0</v>
      </c>
      <c r="AN98" s="176">
        <v>0</v>
      </c>
      <c r="AO98" s="176">
        <v>0</v>
      </c>
      <c r="AP98" s="176">
        <v>0</v>
      </c>
      <c r="AQ98" s="176">
        <v>0</v>
      </c>
      <c r="AR98" s="176">
        <v>0</v>
      </c>
      <c r="AS98" s="176">
        <v>0</v>
      </c>
      <c r="AT98" s="177">
        <v>0</v>
      </c>
      <c r="AU98" s="177">
        <v>0</v>
      </c>
      <c r="AV98" s="177">
        <v>0</v>
      </c>
      <c r="AW98" s="158">
        <v>39874</v>
      </c>
      <c r="AX98" s="176">
        <v>493.57</v>
      </c>
      <c r="AY98" s="157">
        <v>4707</v>
      </c>
      <c r="AZ98" s="163">
        <v>4</v>
      </c>
      <c r="BA98" s="164">
        <v>43315</v>
      </c>
      <c r="BB98" s="172" t="s">
        <v>26</v>
      </c>
      <c r="BC98" s="193" t="s">
        <v>26</v>
      </c>
      <c r="BD98" s="157" t="s">
        <v>25</v>
      </c>
      <c r="BE98" s="185" t="s">
        <v>765</v>
      </c>
      <c r="BF98" s="157" t="s">
        <v>476</v>
      </c>
      <c r="BG98" s="185" t="s">
        <v>766</v>
      </c>
      <c r="BH98" s="185" t="s">
        <v>1208</v>
      </c>
      <c r="BI98" s="135">
        <v>179154.2</v>
      </c>
      <c r="BJ98" s="135">
        <v>306229.55</v>
      </c>
      <c r="BK98" s="136">
        <v>40179</v>
      </c>
      <c r="BL98" s="136">
        <v>40155</v>
      </c>
      <c r="BM98" s="130" t="s">
        <v>26</v>
      </c>
      <c r="BN98" s="130" t="s">
        <v>26</v>
      </c>
      <c r="BO98" s="130" t="s">
        <v>25</v>
      </c>
      <c r="BP98" s="130" t="s">
        <v>26</v>
      </c>
      <c r="BQ98" s="165" t="s">
        <v>26</v>
      </c>
      <c r="BR98" s="165" t="s">
        <v>26</v>
      </c>
      <c r="BS98" s="130" t="s">
        <v>26</v>
      </c>
      <c r="BT98" s="130" t="s">
        <v>26</v>
      </c>
      <c r="BU98" s="130" t="s">
        <v>26</v>
      </c>
      <c r="BV98" s="137" t="s">
        <v>767</v>
      </c>
      <c r="BW98" s="131" t="s">
        <v>25</v>
      </c>
      <c r="BX98" s="138" t="s">
        <v>1061</v>
      </c>
      <c r="BY98" s="131">
        <v>4</v>
      </c>
      <c r="BZ98" s="139">
        <v>44330</v>
      </c>
      <c r="CA98" s="140">
        <v>7418.82</v>
      </c>
      <c r="CB98" s="156"/>
    </row>
    <row r="99" spans="1:80" s="127" customFormat="1" ht="60.75" customHeight="1">
      <c r="A99" s="128">
        <v>96</v>
      </c>
      <c r="B99" s="130">
        <v>5929700</v>
      </c>
      <c r="C99" s="130" t="s">
        <v>465</v>
      </c>
      <c r="D99" s="130">
        <v>202</v>
      </c>
      <c r="E99" s="130">
        <v>1</v>
      </c>
      <c r="F99" s="132" t="s">
        <v>214</v>
      </c>
      <c r="G99" s="157">
        <v>321712</v>
      </c>
      <c r="H99" s="181" t="s">
        <v>326</v>
      </c>
      <c r="I99" s="182">
        <v>38958</v>
      </c>
      <c r="J99" s="182">
        <v>42608</v>
      </c>
      <c r="K99" s="180">
        <v>840</v>
      </c>
      <c r="L99" s="183">
        <v>15000</v>
      </c>
      <c r="M99" s="184">
        <v>0.15</v>
      </c>
      <c r="N99" s="184">
        <v>0</v>
      </c>
      <c r="O99" s="185" t="s">
        <v>472</v>
      </c>
      <c r="P99" s="185" t="s">
        <v>479</v>
      </c>
      <c r="Q99" s="157" t="s">
        <v>603</v>
      </c>
      <c r="R99" s="157" t="s">
        <v>515</v>
      </c>
      <c r="S99" s="157" t="s">
        <v>26</v>
      </c>
      <c r="T99" s="186">
        <f t="shared" si="2"/>
        <v>122855.36</v>
      </c>
      <c r="U99" s="186">
        <v>91882.47</v>
      </c>
      <c r="V99" s="186">
        <v>30972.89</v>
      </c>
      <c r="W99" s="186">
        <v>0</v>
      </c>
      <c r="X99" s="176">
        <v>0</v>
      </c>
      <c r="Y99" s="179">
        <f t="shared" si="3"/>
        <v>4427.22</v>
      </c>
      <c r="Z99" s="157" t="s">
        <v>25</v>
      </c>
      <c r="AA99" s="157" t="s">
        <v>25</v>
      </c>
      <c r="AB99" s="157"/>
      <c r="AC99" s="157" t="s">
        <v>25</v>
      </c>
      <c r="AD99" s="157" t="s">
        <v>26</v>
      </c>
      <c r="AE99" s="176">
        <v>0</v>
      </c>
      <c r="AF99" s="176">
        <v>0</v>
      </c>
      <c r="AG99" s="176">
        <v>0</v>
      </c>
      <c r="AH99" s="176">
        <v>0</v>
      </c>
      <c r="AI99" s="176">
        <v>0</v>
      </c>
      <c r="AJ99" s="176">
        <v>0</v>
      </c>
      <c r="AK99" s="176">
        <v>0</v>
      </c>
      <c r="AL99" s="176">
        <v>0</v>
      </c>
      <c r="AM99" s="176">
        <v>0</v>
      </c>
      <c r="AN99" s="176">
        <v>0</v>
      </c>
      <c r="AO99" s="176">
        <v>0</v>
      </c>
      <c r="AP99" s="176">
        <v>0</v>
      </c>
      <c r="AQ99" s="176">
        <v>0</v>
      </c>
      <c r="AR99" s="176">
        <v>0</v>
      </c>
      <c r="AS99" s="176">
        <v>0</v>
      </c>
      <c r="AT99" s="177">
        <v>0</v>
      </c>
      <c r="AU99" s="177">
        <v>0</v>
      </c>
      <c r="AV99" s="177">
        <v>0</v>
      </c>
      <c r="AW99" s="158">
        <v>41815</v>
      </c>
      <c r="AX99" s="176">
        <v>2019.93</v>
      </c>
      <c r="AY99" s="157">
        <v>2516</v>
      </c>
      <c r="AZ99" s="163">
        <v>1</v>
      </c>
      <c r="BA99" s="164">
        <v>43704</v>
      </c>
      <c r="BB99" s="172" t="s">
        <v>26</v>
      </c>
      <c r="BC99" s="193" t="s">
        <v>26</v>
      </c>
      <c r="BD99" s="157" t="s">
        <v>25</v>
      </c>
      <c r="BE99" s="185" t="s">
        <v>768</v>
      </c>
      <c r="BF99" s="157" t="s">
        <v>476</v>
      </c>
      <c r="BG99" s="185" t="s">
        <v>568</v>
      </c>
      <c r="BH99" s="185" t="s">
        <v>1209</v>
      </c>
      <c r="BI99" s="135">
        <v>140407</v>
      </c>
      <c r="BJ99" s="135">
        <v>271762</v>
      </c>
      <c r="BK99" s="136">
        <v>41451</v>
      </c>
      <c r="BL99" s="136">
        <v>41239</v>
      </c>
      <c r="BM99" s="130" t="s">
        <v>26</v>
      </c>
      <c r="BN99" s="130" t="s">
        <v>26</v>
      </c>
      <c r="BO99" s="130" t="s">
        <v>26</v>
      </c>
      <c r="BP99" s="130" t="s">
        <v>26</v>
      </c>
      <c r="BQ99" s="165" t="s">
        <v>26</v>
      </c>
      <c r="BR99" s="165" t="s">
        <v>26</v>
      </c>
      <c r="BS99" s="130" t="s">
        <v>26</v>
      </c>
      <c r="BT99" s="130" t="s">
        <v>26</v>
      </c>
      <c r="BU99" s="130" t="s">
        <v>26</v>
      </c>
      <c r="BV99" s="137" t="s">
        <v>769</v>
      </c>
      <c r="BW99" s="131" t="s">
        <v>25</v>
      </c>
      <c r="BX99" s="138" t="s">
        <v>1061</v>
      </c>
      <c r="BY99" s="131">
        <v>4</v>
      </c>
      <c r="BZ99" s="139">
        <v>44330</v>
      </c>
      <c r="CA99" s="140">
        <v>965.09</v>
      </c>
      <c r="CB99" s="156"/>
    </row>
    <row r="100" spans="1:80" s="127" customFormat="1" ht="60.75" customHeight="1">
      <c r="A100" s="128">
        <v>97</v>
      </c>
      <c r="B100" s="130">
        <v>5930623</v>
      </c>
      <c r="C100" s="130" t="s">
        <v>465</v>
      </c>
      <c r="D100" s="130">
        <v>202</v>
      </c>
      <c r="E100" s="130">
        <v>1</v>
      </c>
      <c r="F100" s="132" t="s">
        <v>214</v>
      </c>
      <c r="G100" s="157">
        <v>321712</v>
      </c>
      <c r="H100" s="181" t="s">
        <v>327</v>
      </c>
      <c r="I100" s="182">
        <v>39633</v>
      </c>
      <c r="J100" s="182">
        <v>50590</v>
      </c>
      <c r="K100" s="180">
        <v>980</v>
      </c>
      <c r="L100" s="183">
        <v>169890</v>
      </c>
      <c r="M100" s="184">
        <v>0.15</v>
      </c>
      <c r="N100" s="184">
        <v>0</v>
      </c>
      <c r="O100" s="185" t="s">
        <v>472</v>
      </c>
      <c r="P100" s="185" t="s">
        <v>489</v>
      </c>
      <c r="Q100" s="157" t="s">
        <v>603</v>
      </c>
      <c r="R100" s="157" t="s">
        <v>515</v>
      </c>
      <c r="S100" s="157" t="s">
        <v>26</v>
      </c>
      <c r="T100" s="186">
        <f t="shared" si="2"/>
        <v>206393.95</v>
      </c>
      <c r="U100" s="186">
        <v>169815.48</v>
      </c>
      <c r="V100" s="186">
        <v>36578.47</v>
      </c>
      <c r="W100" s="186">
        <v>0</v>
      </c>
      <c r="X100" s="176">
        <v>0</v>
      </c>
      <c r="Y100" s="179">
        <f t="shared" si="3"/>
        <v>206393.95</v>
      </c>
      <c r="Z100" s="157" t="s">
        <v>25</v>
      </c>
      <c r="AA100" s="157" t="s">
        <v>26</v>
      </c>
      <c r="AB100" s="157"/>
      <c r="AC100" s="157" t="s">
        <v>26</v>
      </c>
      <c r="AD100" s="157" t="s">
        <v>26</v>
      </c>
      <c r="AE100" s="176">
        <v>0</v>
      </c>
      <c r="AF100" s="176">
        <v>0</v>
      </c>
      <c r="AG100" s="176">
        <v>0</v>
      </c>
      <c r="AH100" s="176">
        <v>0</v>
      </c>
      <c r="AI100" s="176">
        <v>0</v>
      </c>
      <c r="AJ100" s="176">
        <v>0</v>
      </c>
      <c r="AK100" s="176">
        <v>0</v>
      </c>
      <c r="AL100" s="176">
        <v>0</v>
      </c>
      <c r="AM100" s="176">
        <v>0</v>
      </c>
      <c r="AN100" s="176">
        <v>0</v>
      </c>
      <c r="AO100" s="176">
        <v>0</v>
      </c>
      <c r="AP100" s="176">
        <v>0</v>
      </c>
      <c r="AQ100" s="176">
        <v>0</v>
      </c>
      <c r="AR100" s="176">
        <v>0</v>
      </c>
      <c r="AS100" s="176">
        <v>0</v>
      </c>
      <c r="AT100" s="177">
        <v>0</v>
      </c>
      <c r="AU100" s="177">
        <v>0</v>
      </c>
      <c r="AV100" s="177">
        <v>0</v>
      </c>
      <c r="AW100" s="158">
        <v>41218</v>
      </c>
      <c r="AX100" s="176">
        <v>3.19</v>
      </c>
      <c r="AY100" s="157">
        <v>4560</v>
      </c>
      <c r="AZ100" s="163">
        <v>4</v>
      </c>
      <c r="BA100" s="164">
        <v>43285</v>
      </c>
      <c r="BB100" s="172" t="s">
        <v>26</v>
      </c>
      <c r="BC100" s="193" t="s">
        <v>26</v>
      </c>
      <c r="BD100" s="157" t="s">
        <v>25</v>
      </c>
      <c r="BE100" s="185" t="s">
        <v>770</v>
      </c>
      <c r="BF100" s="157" t="s">
        <v>476</v>
      </c>
      <c r="BG100" s="185" t="s">
        <v>568</v>
      </c>
      <c r="BH100" s="185" t="s">
        <v>1210</v>
      </c>
      <c r="BI100" s="135">
        <v>242700</v>
      </c>
      <c r="BJ100" s="135">
        <v>242700</v>
      </c>
      <c r="BK100" s="136">
        <v>40147</v>
      </c>
      <c r="BL100" s="136">
        <v>40782</v>
      </c>
      <c r="BM100" s="130" t="s">
        <v>26</v>
      </c>
      <c r="BN100" s="130" t="s">
        <v>26</v>
      </c>
      <c r="BO100" s="130" t="s">
        <v>26</v>
      </c>
      <c r="BP100" s="130" t="s">
        <v>26</v>
      </c>
      <c r="BQ100" s="165" t="s">
        <v>26</v>
      </c>
      <c r="BR100" s="165" t="s">
        <v>26</v>
      </c>
      <c r="BS100" s="130" t="s">
        <v>26</v>
      </c>
      <c r="BT100" s="130" t="s">
        <v>26</v>
      </c>
      <c r="BU100" s="130" t="s">
        <v>26</v>
      </c>
      <c r="BV100" s="137" t="s">
        <v>767</v>
      </c>
      <c r="BW100" s="131" t="s">
        <v>25</v>
      </c>
      <c r="BX100" s="138" t="s">
        <v>1061</v>
      </c>
      <c r="BY100" s="131">
        <v>4</v>
      </c>
      <c r="BZ100" s="139">
        <v>44330</v>
      </c>
      <c r="CA100" s="140">
        <v>1651.15</v>
      </c>
      <c r="CB100" s="156"/>
    </row>
    <row r="101" spans="1:80" s="127" customFormat="1" ht="60.75" customHeight="1">
      <c r="A101" s="128">
        <v>98</v>
      </c>
      <c r="B101" s="130">
        <v>5930649</v>
      </c>
      <c r="C101" s="130" t="s">
        <v>465</v>
      </c>
      <c r="D101" s="130">
        <v>202</v>
      </c>
      <c r="E101" s="130">
        <v>1</v>
      </c>
      <c r="F101" s="132" t="s">
        <v>214</v>
      </c>
      <c r="G101" s="157">
        <v>321712</v>
      </c>
      <c r="H101" s="181" t="s">
        <v>328</v>
      </c>
      <c r="I101" s="182">
        <v>39451</v>
      </c>
      <c r="J101" s="182">
        <v>47122</v>
      </c>
      <c r="K101" s="180">
        <v>840</v>
      </c>
      <c r="L101" s="183">
        <v>300000</v>
      </c>
      <c r="M101" s="184">
        <v>0.16</v>
      </c>
      <c r="N101" s="184">
        <v>0</v>
      </c>
      <c r="O101" s="185" t="s">
        <v>472</v>
      </c>
      <c r="P101" s="185" t="s">
        <v>489</v>
      </c>
      <c r="Q101" s="157" t="s">
        <v>603</v>
      </c>
      <c r="R101" s="157" t="s">
        <v>515</v>
      </c>
      <c r="S101" s="157" t="s">
        <v>26</v>
      </c>
      <c r="T101" s="186">
        <f t="shared" si="2"/>
        <v>21648475.969999999</v>
      </c>
      <c r="U101" s="186">
        <v>7631527.5</v>
      </c>
      <c r="V101" s="186">
        <v>14016948.470000001</v>
      </c>
      <c r="W101" s="186">
        <v>0</v>
      </c>
      <c r="X101" s="176">
        <v>0</v>
      </c>
      <c r="Y101" s="179">
        <f t="shared" si="3"/>
        <v>780125.26</v>
      </c>
      <c r="Z101" s="157" t="s">
        <v>25</v>
      </c>
      <c r="AA101" s="157" t="s">
        <v>25</v>
      </c>
      <c r="AB101" s="157"/>
      <c r="AC101" s="157" t="s">
        <v>26</v>
      </c>
      <c r="AD101" s="157" t="s">
        <v>26</v>
      </c>
      <c r="AE101" s="176">
        <v>0</v>
      </c>
      <c r="AF101" s="176">
        <v>0</v>
      </c>
      <c r="AG101" s="176">
        <v>0</v>
      </c>
      <c r="AH101" s="176">
        <v>0</v>
      </c>
      <c r="AI101" s="176">
        <v>0</v>
      </c>
      <c r="AJ101" s="176">
        <v>0</v>
      </c>
      <c r="AK101" s="176">
        <v>0</v>
      </c>
      <c r="AL101" s="176">
        <v>0</v>
      </c>
      <c r="AM101" s="176">
        <v>0</v>
      </c>
      <c r="AN101" s="176">
        <v>0</v>
      </c>
      <c r="AO101" s="176">
        <v>0</v>
      </c>
      <c r="AP101" s="176">
        <v>0</v>
      </c>
      <c r="AQ101" s="176">
        <v>0</v>
      </c>
      <c r="AR101" s="176">
        <v>0</v>
      </c>
      <c r="AS101" s="176">
        <v>0</v>
      </c>
      <c r="AT101" s="177">
        <v>0</v>
      </c>
      <c r="AU101" s="177">
        <v>0</v>
      </c>
      <c r="AV101" s="177">
        <v>0</v>
      </c>
      <c r="AW101" s="158">
        <v>40190</v>
      </c>
      <c r="AX101" s="176">
        <v>24722.61</v>
      </c>
      <c r="AY101" s="157">
        <v>4189</v>
      </c>
      <c r="AZ101" s="163">
        <v>3</v>
      </c>
      <c r="BA101" s="164">
        <v>48217</v>
      </c>
      <c r="BB101" s="172" t="s">
        <v>26</v>
      </c>
      <c r="BC101" s="193" t="s">
        <v>26</v>
      </c>
      <c r="BD101" s="157" t="s">
        <v>25</v>
      </c>
      <c r="BE101" s="185" t="s">
        <v>771</v>
      </c>
      <c r="BF101" s="157" t="s">
        <v>476</v>
      </c>
      <c r="BG101" s="185" t="s">
        <v>563</v>
      </c>
      <c r="BH101" s="185" t="s">
        <v>1211</v>
      </c>
      <c r="BI101" s="135">
        <v>1787700</v>
      </c>
      <c r="BJ101" s="135">
        <v>1786435.5</v>
      </c>
      <c r="BK101" s="136">
        <v>41299</v>
      </c>
      <c r="BL101" s="136">
        <v>41236</v>
      </c>
      <c r="BM101" s="130" t="s">
        <v>26</v>
      </c>
      <c r="BN101" s="130" t="s">
        <v>26</v>
      </c>
      <c r="BO101" s="130" t="s">
        <v>26</v>
      </c>
      <c r="BP101" s="130" t="s">
        <v>26</v>
      </c>
      <c r="BQ101" s="165" t="s">
        <v>26</v>
      </c>
      <c r="BR101" s="165" t="s">
        <v>26</v>
      </c>
      <c r="BS101" s="130" t="s">
        <v>26</v>
      </c>
      <c r="BT101" s="130" t="s">
        <v>26</v>
      </c>
      <c r="BU101" s="130" t="s">
        <v>26</v>
      </c>
      <c r="BV101" s="137" t="s">
        <v>763</v>
      </c>
      <c r="BW101" s="131" t="s">
        <v>25</v>
      </c>
      <c r="BX101" s="138" t="s">
        <v>1061</v>
      </c>
      <c r="BY101" s="131">
        <v>4</v>
      </c>
      <c r="BZ101" s="139">
        <v>44330</v>
      </c>
      <c r="CA101" s="140">
        <v>147390.59</v>
      </c>
      <c r="CB101" s="156"/>
    </row>
    <row r="102" spans="1:80" s="127" customFormat="1" ht="60.75" customHeight="1">
      <c r="A102" s="128">
        <v>99</v>
      </c>
      <c r="B102" s="130">
        <v>5930310</v>
      </c>
      <c r="C102" s="130" t="s">
        <v>465</v>
      </c>
      <c r="D102" s="130">
        <v>202</v>
      </c>
      <c r="E102" s="130">
        <v>1</v>
      </c>
      <c r="F102" s="132" t="s">
        <v>214</v>
      </c>
      <c r="G102" s="157">
        <v>321712</v>
      </c>
      <c r="H102" s="181" t="s">
        <v>329</v>
      </c>
      <c r="I102" s="182">
        <v>39167</v>
      </c>
      <c r="J102" s="182">
        <v>42818</v>
      </c>
      <c r="K102" s="180">
        <v>840</v>
      </c>
      <c r="L102" s="183">
        <v>6000</v>
      </c>
      <c r="M102" s="184">
        <v>0.15</v>
      </c>
      <c r="N102" s="184">
        <v>0</v>
      </c>
      <c r="O102" s="185" t="s">
        <v>472</v>
      </c>
      <c r="P102" s="185" t="s">
        <v>479</v>
      </c>
      <c r="Q102" s="157" t="s">
        <v>603</v>
      </c>
      <c r="R102" s="157" t="s">
        <v>515</v>
      </c>
      <c r="S102" s="157" t="s">
        <v>26</v>
      </c>
      <c r="T102" s="186">
        <f t="shared" si="2"/>
        <v>172216.5</v>
      </c>
      <c r="U102" s="186">
        <v>67834.320000000007</v>
      </c>
      <c r="V102" s="186">
        <v>104382.18</v>
      </c>
      <c r="W102" s="186">
        <v>0</v>
      </c>
      <c r="X102" s="176">
        <v>0</v>
      </c>
      <c r="Y102" s="179">
        <f t="shared" si="3"/>
        <v>6206</v>
      </c>
      <c r="Z102" s="157" t="s">
        <v>25</v>
      </c>
      <c r="AA102" s="157" t="s">
        <v>25</v>
      </c>
      <c r="AB102" s="157"/>
      <c r="AC102" s="157" t="s">
        <v>26</v>
      </c>
      <c r="AD102" s="157" t="s">
        <v>26</v>
      </c>
      <c r="AE102" s="176">
        <v>5032.5600000000004</v>
      </c>
      <c r="AF102" s="176">
        <v>14216.83</v>
      </c>
      <c r="AG102" s="176">
        <v>2593.46</v>
      </c>
      <c r="AH102" s="176">
        <v>11502.42</v>
      </c>
      <c r="AI102" s="176">
        <v>5111.6499999999996</v>
      </c>
      <c r="AJ102" s="176">
        <v>15392.14</v>
      </c>
      <c r="AK102" s="176">
        <v>3074.12</v>
      </c>
      <c r="AL102" s="176">
        <v>11890.43</v>
      </c>
      <c r="AM102" s="176">
        <v>5500.31</v>
      </c>
      <c r="AN102" s="176">
        <v>14982.36</v>
      </c>
      <c r="AO102" s="176">
        <v>4999.42</v>
      </c>
      <c r="AP102" s="176">
        <v>10163.43</v>
      </c>
      <c r="AQ102" s="176">
        <v>6551.62</v>
      </c>
      <c r="AR102" s="176">
        <v>15810.13</v>
      </c>
      <c r="AS102" s="176">
        <v>7123.2</v>
      </c>
      <c r="AT102" s="177">
        <v>9243.3799999999992</v>
      </c>
      <c r="AU102" s="177">
        <v>2898.52</v>
      </c>
      <c r="AV102" s="177">
        <v>1625.61</v>
      </c>
      <c r="AW102" s="166">
        <v>44291</v>
      </c>
      <c r="AX102" s="176">
        <v>1349.07</v>
      </c>
      <c r="AY102" s="157">
        <v>4462</v>
      </c>
      <c r="AZ102" s="163">
        <v>4</v>
      </c>
      <c r="BA102" s="164">
        <v>43185</v>
      </c>
      <c r="BB102" s="172" t="s">
        <v>26</v>
      </c>
      <c r="BC102" s="193" t="s">
        <v>26</v>
      </c>
      <c r="BD102" s="157" t="s">
        <v>25</v>
      </c>
      <c r="BE102" s="185" t="s">
        <v>772</v>
      </c>
      <c r="BF102" s="157" t="s">
        <v>476</v>
      </c>
      <c r="BG102" s="185" t="s">
        <v>568</v>
      </c>
      <c r="BH102" s="185" t="s">
        <v>1212</v>
      </c>
      <c r="BI102" s="135">
        <v>52087.87</v>
      </c>
      <c r="BJ102" s="135">
        <v>82309.149999999994</v>
      </c>
      <c r="BK102" s="136">
        <v>40147</v>
      </c>
      <c r="BL102" s="136">
        <v>39462</v>
      </c>
      <c r="BM102" s="130" t="s">
        <v>26</v>
      </c>
      <c r="BN102" s="130" t="s">
        <v>26</v>
      </c>
      <c r="BO102" s="130" t="s">
        <v>26</v>
      </c>
      <c r="BP102" s="130" t="s">
        <v>26</v>
      </c>
      <c r="BQ102" s="165" t="s">
        <v>26</v>
      </c>
      <c r="BR102" s="165" t="s">
        <v>26</v>
      </c>
      <c r="BS102" s="130" t="s">
        <v>26</v>
      </c>
      <c r="BT102" s="130" t="s">
        <v>26</v>
      </c>
      <c r="BU102" s="130" t="s">
        <v>26</v>
      </c>
      <c r="BV102" s="137" t="s">
        <v>773</v>
      </c>
      <c r="BW102" s="131" t="s">
        <v>25</v>
      </c>
      <c r="BX102" s="138" t="s">
        <v>1061</v>
      </c>
      <c r="BY102" s="131">
        <v>4</v>
      </c>
      <c r="BZ102" s="139">
        <v>44330</v>
      </c>
      <c r="CA102" s="140">
        <v>1955.99</v>
      </c>
      <c r="CB102" s="156"/>
    </row>
    <row r="103" spans="1:80" s="127" customFormat="1" ht="60.75" customHeight="1">
      <c r="A103" s="128">
        <v>100</v>
      </c>
      <c r="B103" s="130">
        <v>5929319</v>
      </c>
      <c r="C103" s="130" t="s">
        <v>465</v>
      </c>
      <c r="D103" s="130">
        <v>202</v>
      </c>
      <c r="E103" s="130">
        <v>1</v>
      </c>
      <c r="F103" s="132" t="s">
        <v>214</v>
      </c>
      <c r="G103" s="157">
        <v>321712</v>
      </c>
      <c r="H103" s="181" t="s">
        <v>330</v>
      </c>
      <c r="I103" s="182">
        <v>39437</v>
      </c>
      <c r="J103" s="182">
        <v>43090</v>
      </c>
      <c r="K103" s="180">
        <v>840</v>
      </c>
      <c r="L103" s="183">
        <v>50000</v>
      </c>
      <c r="M103" s="184">
        <v>0.15</v>
      </c>
      <c r="N103" s="184">
        <v>0</v>
      </c>
      <c r="O103" s="185" t="s">
        <v>472</v>
      </c>
      <c r="P103" s="185" t="s">
        <v>479</v>
      </c>
      <c r="Q103" s="157" t="s">
        <v>603</v>
      </c>
      <c r="R103" s="157" t="s">
        <v>515</v>
      </c>
      <c r="S103" s="157" t="s">
        <v>26</v>
      </c>
      <c r="T103" s="186">
        <f t="shared" si="2"/>
        <v>2611382.67</v>
      </c>
      <c r="U103" s="186">
        <v>1156065</v>
      </c>
      <c r="V103" s="186">
        <v>1455317.67</v>
      </c>
      <c r="W103" s="186">
        <v>0</v>
      </c>
      <c r="X103" s="176">
        <v>0</v>
      </c>
      <c r="Y103" s="179">
        <f t="shared" si="3"/>
        <v>94103.88</v>
      </c>
      <c r="Z103" s="157" t="s">
        <v>25</v>
      </c>
      <c r="AA103" s="157" t="s">
        <v>25</v>
      </c>
      <c r="AB103" s="157"/>
      <c r="AC103" s="157" t="s">
        <v>26</v>
      </c>
      <c r="AD103" s="157" t="s">
        <v>26</v>
      </c>
      <c r="AE103" s="176">
        <v>0</v>
      </c>
      <c r="AF103" s="176">
        <v>0</v>
      </c>
      <c r="AG103" s="176">
        <v>0</v>
      </c>
      <c r="AH103" s="176">
        <v>0</v>
      </c>
      <c r="AI103" s="176">
        <v>0</v>
      </c>
      <c r="AJ103" s="176">
        <v>0</v>
      </c>
      <c r="AK103" s="176">
        <v>0</v>
      </c>
      <c r="AL103" s="176">
        <v>0</v>
      </c>
      <c r="AM103" s="176">
        <v>0</v>
      </c>
      <c r="AN103" s="176">
        <v>0</v>
      </c>
      <c r="AO103" s="176">
        <v>0</v>
      </c>
      <c r="AP103" s="176">
        <v>0</v>
      </c>
      <c r="AQ103" s="176">
        <v>0</v>
      </c>
      <c r="AR103" s="176">
        <v>0</v>
      </c>
      <c r="AS103" s="176">
        <v>0</v>
      </c>
      <c r="AT103" s="177">
        <v>0</v>
      </c>
      <c r="AU103" s="177">
        <v>0</v>
      </c>
      <c r="AV103" s="177">
        <v>0</v>
      </c>
      <c r="AW103" s="158">
        <v>40036</v>
      </c>
      <c r="AX103" s="176">
        <v>14804.97</v>
      </c>
      <c r="AY103" s="157">
        <v>4250</v>
      </c>
      <c r="AZ103" s="163">
        <v>4</v>
      </c>
      <c r="BA103" s="164">
        <v>44186</v>
      </c>
      <c r="BB103" s="172" t="s">
        <v>26</v>
      </c>
      <c r="BC103" s="193" t="s">
        <v>26</v>
      </c>
      <c r="BD103" s="157" t="s">
        <v>25</v>
      </c>
      <c r="BE103" s="185" t="s">
        <v>774</v>
      </c>
      <c r="BF103" s="157" t="s">
        <v>476</v>
      </c>
      <c r="BG103" s="185" t="s">
        <v>563</v>
      </c>
      <c r="BH103" s="185" t="s">
        <v>1213</v>
      </c>
      <c r="BI103" s="135">
        <v>361576</v>
      </c>
      <c r="BJ103" s="135">
        <v>571361.69999999995</v>
      </c>
      <c r="BK103" s="136">
        <v>40147</v>
      </c>
      <c r="BL103" s="136">
        <v>39437</v>
      </c>
      <c r="BM103" s="130" t="s">
        <v>26</v>
      </c>
      <c r="BN103" s="130" t="s">
        <v>26</v>
      </c>
      <c r="BO103" s="130" t="s">
        <v>25</v>
      </c>
      <c r="BP103" s="130" t="s">
        <v>26</v>
      </c>
      <c r="BQ103" s="165" t="s">
        <v>26</v>
      </c>
      <c r="BR103" s="165" t="s">
        <v>26</v>
      </c>
      <c r="BS103" s="130" t="s">
        <v>25</v>
      </c>
      <c r="BT103" s="130" t="s">
        <v>26</v>
      </c>
      <c r="BU103" s="130" t="s">
        <v>26</v>
      </c>
      <c r="BV103" s="137" t="s">
        <v>763</v>
      </c>
      <c r="BW103" s="131" t="s">
        <v>25</v>
      </c>
      <c r="BX103" s="138" t="s">
        <v>1061</v>
      </c>
      <c r="BY103" s="131">
        <v>4</v>
      </c>
      <c r="BZ103" s="139">
        <v>44330</v>
      </c>
      <c r="CA103" s="140">
        <v>20039.86</v>
      </c>
      <c r="CB103" s="156"/>
    </row>
    <row r="104" spans="1:80" s="127" customFormat="1" ht="60.75" customHeight="1">
      <c r="A104" s="128">
        <v>101</v>
      </c>
      <c r="B104" s="130">
        <v>5929437</v>
      </c>
      <c r="C104" s="130" t="s">
        <v>465</v>
      </c>
      <c r="D104" s="130">
        <v>202</v>
      </c>
      <c r="E104" s="130">
        <v>1</v>
      </c>
      <c r="F104" s="132" t="s">
        <v>214</v>
      </c>
      <c r="G104" s="157">
        <v>321712</v>
      </c>
      <c r="H104" s="181" t="s">
        <v>331</v>
      </c>
      <c r="I104" s="182">
        <v>39458</v>
      </c>
      <c r="J104" s="182">
        <v>42015</v>
      </c>
      <c r="K104" s="180">
        <v>840</v>
      </c>
      <c r="L104" s="183">
        <v>40000</v>
      </c>
      <c r="M104" s="184">
        <v>0.15</v>
      </c>
      <c r="N104" s="184">
        <v>0</v>
      </c>
      <c r="O104" s="185" t="s">
        <v>472</v>
      </c>
      <c r="P104" s="185" t="s">
        <v>479</v>
      </c>
      <c r="Q104" s="157" t="s">
        <v>729</v>
      </c>
      <c r="R104" s="157" t="s">
        <v>26</v>
      </c>
      <c r="S104" s="157" t="s">
        <v>26</v>
      </c>
      <c r="T104" s="186">
        <f t="shared" si="2"/>
        <v>1824922.42</v>
      </c>
      <c r="U104" s="186">
        <v>977690.5</v>
      </c>
      <c r="V104" s="186">
        <v>847231.92</v>
      </c>
      <c r="W104" s="186">
        <v>0</v>
      </c>
      <c r="X104" s="176">
        <v>0</v>
      </c>
      <c r="Y104" s="179">
        <f t="shared" si="3"/>
        <v>65762.97</v>
      </c>
      <c r="Z104" s="157" t="s">
        <v>25</v>
      </c>
      <c r="AA104" s="157" t="s">
        <v>25</v>
      </c>
      <c r="AB104" s="157"/>
      <c r="AC104" s="157" t="s">
        <v>730</v>
      </c>
      <c r="AD104" s="157" t="s">
        <v>25</v>
      </c>
      <c r="AE104" s="176">
        <v>0</v>
      </c>
      <c r="AF104" s="176">
        <v>0</v>
      </c>
      <c r="AG104" s="176">
        <v>0</v>
      </c>
      <c r="AH104" s="176">
        <v>0</v>
      </c>
      <c r="AI104" s="176">
        <v>0</v>
      </c>
      <c r="AJ104" s="176">
        <v>0</v>
      </c>
      <c r="AK104" s="176">
        <v>0</v>
      </c>
      <c r="AL104" s="176">
        <v>0</v>
      </c>
      <c r="AM104" s="176">
        <v>0</v>
      </c>
      <c r="AN104" s="176">
        <v>0</v>
      </c>
      <c r="AO104" s="176">
        <v>0</v>
      </c>
      <c r="AP104" s="176">
        <v>0</v>
      </c>
      <c r="AQ104" s="176">
        <v>0</v>
      </c>
      <c r="AR104" s="176">
        <v>0</v>
      </c>
      <c r="AS104" s="176">
        <v>0</v>
      </c>
      <c r="AT104" s="177">
        <v>0</v>
      </c>
      <c r="AU104" s="177">
        <v>0</v>
      </c>
      <c r="AV104" s="177">
        <v>0</v>
      </c>
      <c r="AW104" s="158">
        <v>40693</v>
      </c>
      <c r="AX104" s="176">
        <v>0.8</v>
      </c>
      <c r="AY104" s="157">
        <v>4462</v>
      </c>
      <c r="AZ104" s="163">
        <v>4</v>
      </c>
      <c r="BA104" s="164">
        <v>43111</v>
      </c>
      <c r="BB104" s="172" t="s">
        <v>26</v>
      </c>
      <c r="BC104" s="193" t="s">
        <v>26</v>
      </c>
      <c r="BD104" s="157"/>
      <c r="BE104" s="185" t="s">
        <v>775</v>
      </c>
      <c r="BF104" s="157" t="s">
        <v>476</v>
      </c>
      <c r="BG104" s="185" t="s">
        <v>615</v>
      </c>
      <c r="BH104" s="185" t="s">
        <v>1214</v>
      </c>
      <c r="BI104" s="135">
        <v>291067</v>
      </c>
      <c r="BJ104" s="135">
        <v>459943.42</v>
      </c>
      <c r="BK104" s="136">
        <v>40147</v>
      </c>
      <c r="BL104" s="136">
        <v>39458</v>
      </c>
      <c r="BM104" s="130" t="s">
        <v>26</v>
      </c>
      <c r="BN104" s="130" t="s">
        <v>26</v>
      </c>
      <c r="BO104" s="130" t="s">
        <v>25</v>
      </c>
      <c r="BP104" s="130" t="s">
        <v>26</v>
      </c>
      <c r="BQ104" s="165" t="s">
        <v>26</v>
      </c>
      <c r="BR104" s="165" t="s">
        <v>26</v>
      </c>
      <c r="BS104" s="130" t="s">
        <v>26</v>
      </c>
      <c r="BT104" s="130" t="s">
        <v>26</v>
      </c>
      <c r="BU104" s="130" t="s">
        <v>26</v>
      </c>
      <c r="BV104" s="137"/>
      <c r="BW104" s="131" t="s">
        <v>25</v>
      </c>
      <c r="BX104" s="138" t="s">
        <v>1061</v>
      </c>
      <c r="BY104" s="131">
        <v>4</v>
      </c>
      <c r="BZ104" s="139">
        <v>44330</v>
      </c>
      <c r="CA104" s="140">
        <v>14335.68</v>
      </c>
      <c r="CB104" s="156"/>
    </row>
    <row r="105" spans="1:80" s="127" customFormat="1" ht="60.75" customHeight="1">
      <c r="A105" s="128">
        <v>102</v>
      </c>
      <c r="B105" s="130">
        <v>5930120</v>
      </c>
      <c r="C105" s="130" t="s">
        <v>465</v>
      </c>
      <c r="D105" s="130">
        <v>202</v>
      </c>
      <c r="E105" s="130">
        <v>1</v>
      </c>
      <c r="F105" s="132" t="s">
        <v>214</v>
      </c>
      <c r="G105" s="157">
        <v>321712</v>
      </c>
      <c r="H105" s="181" t="s">
        <v>332</v>
      </c>
      <c r="I105" s="182">
        <v>39616</v>
      </c>
      <c r="J105" s="182">
        <v>43268</v>
      </c>
      <c r="K105" s="180">
        <v>840</v>
      </c>
      <c r="L105" s="183">
        <v>130000</v>
      </c>
      <c r="M105" s="184">
        <v>0.15</v>
      </c>
      <c r="N105" s="184">
        <v>0</v>
      </c>
      <c r="O105" s="185" t="s">
        <v>472</v>
      </c>
      <c r="P105" s="185" t="s">
        <v>479</v>
      </c>
      <c r="Q105" s="157" t="s">
        <v>603</v>
      </c>
      <c r="R105" s="157" t="s">
        <v>515</v>
      </c>
      <c r="S105" s="157" t="s">
        <v>26</v>
      </c>
      <c r="T105" s="186">
        <f t="shared" si="2"/>
        <v>6627755.3399999999</v>
      </c>
      <c r="U105" s="186">
        <v>3005713.78</v>
      </c>
      <c r="V105" s="186">
        <v>3622041.56</v>
      </c>
      <c r="W105" s="186">
        <v>0</v>
      </c>
      <c r="X105" s="176">
        <v>0</v>
      </c>
      <c r="Y105" s="179">
        <f t="shared" si="3"/>
        <v>238838.03</v>
      </c>
      <c r="Z105" s="157" t="s">
        <v>25</v>
      </c>
      <c r="AA105" s="157" t="s">
        <v>25</v>
      </c>
      <c r="AB105" s="157" t="s">
        <v>25</v>
      </c>
      <c r="AC105" s="157"/>
      <c r="AD105" s="157" t="s">
        <v>26</v>
      </c>
      <c r="AE105" s="176">
        <v>0</v>
      </c>
      <c r="AF105" s="176">
        <v>0</v>
      </c>
      <c r="AG105" s="176">
        <v>0</v>
      </c>
      <c r="AH105" s="176">
        <v>0</v>
      </c>
      <c r="AI105" s="176">
        <v>0</v>
      </c>
      <c r="AJ105" s="176">
        <v>0</v>
      </c>
      <c r="AK105" s="176">
        <v>0</v>
      </c>
      <c r="AL105" s="176">
        <v>0</v>
      </c>
      <c r="AM105" s="176">
        <v>0</v>
      </c>
      <c r="AN105" s="176">
        <v>0</v>
      </c>
      <c r="AO105" s="176">
        <v>0</v>
      </c>
      <c r="AP105" s="176">
        <v>0</v>
      </c>
      <c r="AQ105" s="176">
        <v>0</v>
      </c>
      <c r="AR105" s="176">
        <v>0</v>
      </c>
      <c r="AS105" s="176">
        <v>0</v>
      </c>
      <c r="AT105" s="177">
        <v>0</v>
      </c>
      <c r="AU105" s="177">
        <v>0</v>
      </c>
      <c r="AV105" s="177">
        <v>0</v>
      </c>
      <c r="AW105" s="158">
        <v>41824</v>
      </c>
      <c r="AX105" s="176">
        <v>1182.71</v>
      </c>
      <c r="AY105" s="157">
        <v>3999</v>
      </c>
      <c r="AZ105" s="163">
        <v>4</v>
      </c>
      <c r="BA105" s="164">
        <v>44364</v>
      </c>
      <c r="BB105" s="172" t="s">
        <v>26</v>
      </c>
      <c r="BC105" s="193" t="s">
        <v>26</v>
      </c>
      <c r="BD105" s="157" t="s">
        <v>25</v>
      </c>
      <c r="BE105" s="185" t="s">
        <v>776</v>
      </c>
      <c r="BF105" s="157" t="s">
        <v>476</v>
      </c>
      <c r="BG105" s="185" t="s">
        <v>659</v>
      </c>
      <c r="BH105" s="185" t="s">
        <v>1215</v>
      </c>
      <c r="BI105" s="135">
        <v>894371.89</v>
      </c>
      <c r="BJ105" s="135">
        <v>359955</v>
      </c>
      <c r="BK105" s="136">
        <v>40213</v>
      </c>
      <c r="BL105" s="136">
        <v>40786</v>
      </c>
      <c r="BM105" s="130" t="s">
        <v>26</v>
      </c>
      <c r="BN105" s="130" t="s">
        <v>26</v>
      </c>
      <c r="BO105" s="130" t="s">
        <v>26</v>
      </c>
      <c r="BP105" s="130" t="s">
        <v>26</v>
      </c>
      <c r="BQ105" s="165" t="s">
        <v>26</v>
      </c>
      <c r="BR105" s="165" t="s">
        <v>26</v>
      </c>
      <c r="BS105" s="130" t="s">
        <v>26</v>
      </c>
      <c r="BT105" s="130" t="s">
        <v>26</v>
      </c>
      <c r="BU105" s="130" t="s">
        <v>26</v>
      </c>
      <c r="BV105" s="137" t="s">
        <v>668</v>
      </c>
      <c r="BW105" s="131" t="s">
        <v>25</v>
      </c>
      <c r="BX105" s="138" t="s">
        <v>1061</v>
      </c>
      <c r="BY105" s="131">
        <v>4</v>
      </c>
      <c r="BZ105" s="139">
        <v>44330</v>
      </c>
      <c r="CA105" s="140">
        <v>49996.22</v>
      </c>
      <c r="CB105" s="156"/>
    </row>
    <row r="106" spans="1:80" s="127" customFormat="1" ht="60.75" customHeight="1">
      <c r="A106" s="128">
        <v>103</v>
      </c>
      <c r="B106" s="130">
        <v>5929672</v>
      </c>
      <c r="C106" s="130" t="s">
        <v>465</v>
      </c>
      <c r="D106" s="130">
        <v>202</v>
      </c>
      <c r="E106" s="130">
        <v>1</v>
      </c>
      <c r="F106" s="132" t="s">
        <v>214</v>
      </c>
      <c r="G106" s="157">
        <v>321712</v>
      </c>
      <c r="H106" s="181" t="s">
        <v>333</v>
      </c>
      <c r="I106" s="182">
        <v>40072</v>
      </c>
      <c r="J106" s="182">
        <v>41451</v>
      </c>
      <c r="K106" s="180">
        <v>980</v>
      </c>
      <c r="L106" s="183">
        <v>71797.39</v>
      </c>
      <c r="M106" s="184">
        <v>0.2</v>
      </c>
      <c r="N106" s="184">
        <v>0</v>
      </c>
      <c r="O106" s="185" t="s">
        <v>472</v>
      </c>
      <c r="P106" s="185" t="s">
        <v>479</v>
      </c>
      <c r="Q106" s="157" t="s">
        <v>603</v>
      </c>
      <c r="R106" s="157" t="s">
        <v>515</v>
      </c>
      <c r="S106" s="157" t="s">
        <v>26</v>
      </c>
      <c r="T106" s="186">
        <f t="shared" si="2"/>
        <v>46774.3</v>
      </c>
      <c r="U106" s="186">
        <v>43542.13</v>
      </c>
      <c r="V106" s="186">
        <v>3232.17</v>
      </c>
      <c r="W106" s="186">
        <v>0</v>
      </c>
      <c r="X106" s="176">
        <v>0</v>
      </c>
      <c r="Y106" s="179">
        <f t="shared" si="3"/>
        <v>46774.3</v>
      </c>
      <c r="Z106" s="157" t="s">
        <v>25</v>
      </c>
      <c r="AA106" s="157" t="s">
        <v>25</v>
      </c>
      <c r="AB106" s="157"/>
      <c r="AC106" s="157" t="s">
        <v>26</v>
      </c>
      <c r="AD106" s="157" t="s">
        <v>26</v>
      </c>
      <c r="AE106" s="176">
        <v>0</v>
      </c>
      <c r="AF106" s="176">
        <v>0</v>
      </c>
      <c r="AG106" s="176">
        <v>0</v>
      </c>
      <c r="AH106" s="176">
        <v>0</v>
      </c>
      <c r="AI106" s="176">
        <v>0</v>
      </c>
      <c r="AJ106" s="176">
        <v>0</v>
      </c>
      <c r="AK106" s="176">
        <v>0</v>
      </c>
      <c r="AL106" s="176">
        <v>0</v>
      </c>
      <c r="AM106" s="176">
        <v>0</v>
      </c>
      <c r="AN106" s="176">
        <v>0</v>
      </c>
      <c r="AO106" s="176">
        <v>0</v>
      </c>
      <c r="AP106" s="176">
        <v>0</v>
      </c>
      <c r="AQ106" s="176">
        <v>0</v>
      </c>
      <c r="AR106" s="176">
        <v>0</v>
      </c>
      <c r="AS106" s="176">
        <v>0</v>
      </c>
      <c r="AT106" s="177">
        <v>0</v>
      </c>
      <c r="AU106" s="177">
        <v>0</v>
      </c>
      <c r="AV106" s="177">
        <v>0</v>
      </c>
      <c r="AW106" s="158">
        <v>41687</v>
      </c>
      <c r="AX106" s="176">
        <v>2500</v>
      </c>
      <c r="AY106" s="157">
        <v>3704</v>
      </c>
      <c r="AZ106" s="163">
        <v>3</v>
      </c>
      <c r="BA106" s="164">
        <v>43057</v>
      </c>
      <c r="BB106" s="172" t="s">
        <v>26</v>
      </c>
      <c r="BC106" s="193" t="s">
        <v>26</v>
      </c>
      <c r="BD106" s="157"/>
      <c r="BE106" s="185" t="s">
        <v>777</v>
      </c>
      <c r="BF106" s="157" t="s">
        <v>476</v>
      </c>
      <c r="BG106" s="185" t="s">
        <v>778</v>
      </c>
      <c r="BH106" s="185" t="s">
        <v>1216</v>
      </c>
      <c r="BI106" s="135">
        <v>101647.58</v>
      </c>
      <c r="BJ106" s="135">
        <v>167257.29</v>
      </c>
      <c r="BK106" s="136">
        <v>40147</v>
      </c>
      <c r="BL106" s="136">
        <v>40333</v>
      </c>
      <c r="BM106" s="130" t="s">
        <v>26</v>
      </c>
      <c r="BN106" s="130" t="s">
        <v>26</v>
      </c>
      <c r="BO106" s="130" t="s">
        <v>26</v>
      </c>
      <c r="BP106" s="130" t="s">
        <v>26</v>
      </c>
      <c r="BQ106" s="165" t="s">
        <v>26</v>
      </c>
      <c r="BR106" s="165" t="s">
        <v>26</v>
      </c>
      <c r="BS106" s="130" t="s">
        <v>26</v>
      </c>
      <c r="BT106" s="130" t="s">
        <v>779</v>
      </c>
      <c r="BU106" s="130" t="s">
        <v>26</v>
      </c>
      <c r="BV106" s="137" t="s">
        <v>747</v>
      </c>
      <c r="BW106" s="131" t="s">
        <v>25</v>
      </c>
      <c r="BX106" s="138" t="s">
        <v>1061</v>
      </c>
      <c r="BY106" s="131">
        <v>4</v>
      </c>
      <c r="BZ106" s="139">
        <v>44330</v>
      </c>
      <c r="CA106" s="140">
        <v>374.19</v>
      </c>
      <c r="CB106" s="156"/>
    </row>
    <row r="107" spans="1:80" s="127" customFormat="1" ht="60.75" customHeight="1">
      <c r="A107" s="128">
        <v>104</v>
      </c>
      <c r="B107" s="130">
        <v>5931272</v>
      </c>
      <c r="C107" s="130" t="s">
        <v>465</v>
      </c>
      <c r="D107" s="130">
        <v>202</v>
      </c>
      <c r="E107" s="130">
        <v>1</v>
      </c>
      <c r="F107" s="132" t="s">
        <v>214</v>
      </c>
      <c r="G107" s="157">
        <v>321712</v>
      </c>
      <c r="H107" s="181" t="s">
        <v>334</v>
      </c>
      <c r="I107" s="182">
        <v>39122</v>
      </c>
      <c r="J107" s="182">
        <v>42775</v>
      </c>
      <c r="K107" s="180">
        <v>840</v>
      </c>
      <c r="L107" s="183">
        <v>20000</v>
      </c>
      <c r="M107" s="184">
        <v>0.15</v>
      </c>
      <c r="N107" s="184">
        <v>0</v>
      </c>
      <c r="O107" s="185" t="s">
        <v>472</v>
      </c>
      <c r="P107" s="185" t="s">
        <v>479</v>
      </c>
      <c r="Q107" s="157" t="s">
        <v>603</v>
      </c>
      <c r="R107" s="157" t="s">
        <v>515</v>
      </c>
      <c r="S107" s="157" t="s">
        <v>26</v>
      </c>
      <c r="T107" s="186">
        <f t="shared" si="2"/>
        <v>1084629.8500000001</v>
      </c>
      <c r="U107" s="186">
        <v>490468.49</v>
      </c>
      <c r="V107" s="186">
        <v>594161.36</v>
      </c>
      <c r="W107" s="186">
        <v>0</v>
      </c>
      <c r="X107" s="176">
        <v>0</v>
      </c>
      <c r="Y107" s="179">
        <f t="shared" si="3"/>
        <v>39085.760000000002</v>
      </c>
      <c r="Z107" s="157" t="s">
        <v>25</v>
      </c>
      <c r="AA107" s="157" t="s">
        <v>25</v>
      </c>
      <c r="AB107" s="157"/>
      <c r="AC107" s="157" t="s">
        <v>26</v>
      </c>
      <c r="AD107" s="157" t="s">
        <v>26</v>
      </c>
      <c r="AE107" s="176">
        <v>0</v>
      </c>
      <c r="AF107" s="176">
        <v>0</v>
      </c>
      <c r="AG107" s="176">
        <v>0</v>
      </c>
      <c r="AH107" s="176">
        <v>0</v>
      </c>
      <c r="AI107" s="176">
        <v>0</v>
      </c>
      <c r="AJ107" s="176">
        <v>0</v>
      </c>
      <c r="AK107" s="176">
        <v>0</v>
      </c>
      <c r="AL107" s="176">
        <v>0</v>
      </c>
      <c r="AM107" s="176">
        <v>0</v>
      </c>
      <c r="AN107" s="176">
        <v>0</v>
      </c>
      <c r="AO107" s="176">
        <v>0</v>
      </c>
      <c r="AP107" s="176">
        <v>0</v>
      </c>
      <c r="AQ107" s="176">
        <v>0</v>
      </c>
      <c r="AR107" s="176">
        <v>0</v>
      </c>
      <c r="AS107" s="176">
        <v>0</v>
      </c>
      <c r="AT107" s="177">
        <v>0</v>
      </c>
      <c r="AU107" s="177">
        <v>0</v>
      </c>
      <c r="AV107" s="177">
        <v>0</v>
      </c>
      <c r="AW107" s="158">
        <v>40329</v>
      </c>
      <c r="AX107" s="176">
        <v>2377.5300000000002</v>
      </c>
      <c r="AY107" s="157">
        <v>4615</v>
      </c>
      <c r="AZ107" s="163">
        <v>3</v>
      </c>
      <c r="BA107" s="164">
        <v>43870</v>
      </c>
      <c r="BB107" s="172" t="s">
        <v>26</v>
      </c>
      <c r="BC107" s="193" t="s">
        <v>26</v>
      </c>
      <c r="BD107" s="157" t="s">
        <v>25</v>
      </c>
      <c r="BE107" s="185" t="s">
        <v>780</v>
      </c>
      <c r="BF107" s="157" t="s">
        <v>476</v>
      </c>
      <c r="BG107" s="185" t="s">
        <v>563</v>
      </c>
      <c r="BH107" s="185" t="s">
        <v>1217</v>
      </c>
      <c r="BI107" s="135">
        <v>174130.62</v>
      </c>
      <c r="BJ107" s="135">
        <v>275160.84999999998</v>
      </c>
      <c r="BK107" s="136">
        <v>40147</v>
      </c>
      <c r="BL107" s="136">
        <v>39758</v>
      </c>
      <c r="BM107" s="130" t="s">
        <v>26</v>
      </c>
      <c r="BN107" s="130" t="s">
        <v>26</v>
      </c>
      <c r="BO107" s="130" t="s">
        <v>25</v>
      </c>
      <c r="BP107" s="130" t="s">
        <v>26</v>
      </c>
      <c r="BQ107" s="172" t="s">
        <v>26</v>
      </c>
      <c r="BR107" s="172" t="s">
        <v>26</v>
      </c>
      <c r="BS107" s="130" t="s">
        <v>26</v>
      </c>
      <c r="BT107" s="130" t="s">
        <v>26</v>
      </c>
      <c r="BU107" s="130" t="s">
        <v>26</v>
      </c>
      <c r="BV107" s="137" t="s">
        <v>763</v>
      </c>
      <c r="BW107" s="131" t="s">
        <v>25</v>
      </c>
      <c r="BX107" s="138" t="s">
        <v>1061</v>
      </c>
      <c r="BY107" s="131">
        <v>4</v>
      </c>
      <c r="BZ107" s="139">
        <v>44330</v>
      </c>
      <c r="CA107" s="140">
        <v>8323.49</v>
      </c>
      <c r="CB107" s="156"/>
    </row>
    <row r="108" spans="1:80" s="127" customFormat="1" ht="60.75" customHeight="1">
      <c r="A108" s="128">
        <v>105</v>
      </c>
      <c r="B108" s="130">
        <v>5821346</v>
      </c>
      <c r="C108" s="130" t="s">
        <v>465</v>
      </c>
      <c r="D108" s="130">
        <v>205</v>
      </c>
      <c r="E108" s="130">
        <v>1</v>
      </c>
      <c r="F108" s="132" t="s">
        <v>214</v>
      </c>
      <c r="G108" s="157">
        <v>321712</v>
      </c>
      <c r="H108" s="181" t="s">
        <v>335</v>
      </c>
      <c r="I108" s="182">
        <v>39133</v>
      </c>
      <c r="J108" s="182">
        <v>39497</v>
      </c>
      <c r="K108" s="180">
        <v>980</v>
      </c>
      <c r="L108" s="183">
        <v>2500</v>
      </c>
      <c r="M108" s="184">
        <v>0.36499999999999999</v>
      </c>
      <c r="N108" s="184">
        <v>0</v>
      </c>
      <c r="O108" s="185" t="s">
        <v>731</v>
      </c>
      <c r="P108" s="185" t="s">
        <v>732</v>
      </c>
      <c r="Q108" s="157" t="s">
        <v>603</v>
      </c>
      <c r="R108" s="157" t="s">
        <v>515</v>
      </c>
      <c r="S108" s="157" t="s">
        <v>26</v>
      </c>
      <c r="T108" s="186">
        <f t="shared" si="2"/>
        <v>2592.4499999999998</v>
      </c>
      <c r="U108" s="186">
        <v>2500.3000000000002</v>
      </c>
      <c r="V108" s="186">
        <v>92.15</v>
      </c>
      <c r="W108" s="186">
        <v>0</v>
      </c>
      <c r="X108" s="176">
        <v>0</v>
      </c>
      <c r="Y108" s="179">
        <f t="shared" si="3"/>
        <v>2592.4499999999998</v>
      </c>
      <c r="Z108" s="157" t="s">
        <v>26</v>
      </c>
      <c r="AA108" s="157"/>
      <c r="AB108" s="157"/>
      <c r="AC108" s="157" t="s">
        <v>26</v>
      </c>
      <c r="AD108" s="157" t="s">
        <v>26</v>
      </c>
      <c r="AE108" s="176">
        <v>0</v>
      </c>
      <c r="AF108" s="176">
        <v>0</v>
      </c>
      <c r="AG108" s="176">
        <v>0</v>
      </c>
      <c r="AH108" s="176">
        <v>0</v>
      </c>
      <c r="AI108" s="176">
        <v>0</v>
      </c>
      <c r="AJ108" s="176">
        <v>0</v>
      </c>
      <c r="AK108" s="176">
        <v>0</v>
      </c>
      <c r="AL108" s="176">
        <v>0</v>
      </c>
      <c r="AM108" s="176">
        <v>0</v>
      </c>
      <c r="AN108" s="176">
        <v>0</v>
      </c>
      <c r="AO108" s="176">
        <v>0</v>
      </c>
      <c r="AP108" s="176">
        <v>0</v>
      </c>
      <c r="AQ108" s="176">
        <v>0</v>
      </c>
      <c r="AR108" s="176">
        <v>0</v>
      </c>
      <c r="AS108" s="176">
        <v>0</v>
      </c>
      <c r="AT108" s="177">
        <v>0</v>
      </c>
      <c r="AU108" s="177">
        <v>0</v>
      </c>
      <c r="AV108" s="177">
        <v>0</v>
      </c>
      <c r="AW108" s="158">
        <v>39489</v>
      </c>
      <c r="AX108" s="176">
        <v>78</v>
      </c>
      <c r="AY108" s="157">
        <v>4819</v>
      </c>
      <c r="AZ108" s="163">
        <v>1</v>
      </c>
      <c r="BA108" s="164">
        <v>40593</v>
      </c>
      <c r="BB108" s="172" t="s">
        <v>26</v>
      </c>
      <c r="BC108" s="193" t="s">
        <v>26</v>
      </c>
      <c r="BD108" s="157" t="s">
        <v>26</v>
      </c>
      <c r="BE108" s="185"/>
      <c r="BF108" s="157"/>
      <c r="BG108" s="185"/>
      <c r="BH108" s="185" t="s">
        <v>535</v>
      </c>
      <c r="BI108" s="135">
        <v>0</v>
      </c>
      <c r="BJ108" s="135"/>
      <c r="BK108" s="136"/>
      <c r="BL108" s="136"/>
      <c r="BM108" s="130" t="s">
        <v>26</v>
      </c>
      <c r="BN108" s="130" t="s">
        <v>26</v>
      </c>
      <c r="BO108" s="130" t="s">
        <v>26</v>
      </c>
      <c r="BP108" s="130" t="s">
        <v>26</v>
      </c>
      <c r="BQ108" s="172" t="s">
        <v>26</v>
      </c>
      <c r="BR108" s="172" t="s">
        <v>26</v>
      </c>
      <c r="BS108" s="130" t="s">
        <v>26</v>
      </c>
      <c r="BT108" s="130" t="s">
        <v>26</v>
      </c>
      <c r="BU108" s="130" t="s">
        <v>26</v>
      </c>
      <c r="BV108" s="137" t="s">
        <v>781</v>
      </c>
      <c r="BW108" s="131" t="s">
        <v>25</v>
      </c>
      <c r="BX108" s="138" t="s">
        <v>1061</v>
      </c>
      <c r="BY108" s="131">
        <v>4</v>
      </c>
      <c r="BZ108" s="139">
        <v>44330</v>
      </c>
      <c r="CA108" s="140">
        <v>20.74</v>
      </c>
      <c r="CB108" s="156"/>
    </row>
    <row r="109" spans="1:80" s="127" customFormat="1" ht="60.75" customHeight="1">
      <c r="A109" s="128">
        <v>106</v>
      </c>
      <c r="B109" s="130">
        <v>5929893</v>
      </c>
      <c r="C109" s="130" t="s">
        <v>465</v>
      </c>
      <c r="D109" s="130">
        <v>202</v>
      </c>
      <c r="E109" s="130">
        <v>1</v>
      </c>
      <c r="F109" s="132" t="s">
        <v>214</v>
      </c>
      <c r="G109" s="157">
        <v>321712</v>
      </c>
      <c r="H109" s="181" t="s">
        <v>336</v>
      </c>
      <c r="I109" s="182">
        <v>39440</v>
      </c>
      <c r="J109" s="182">
        <v>43093</v>
      </c>
      <c r="K109" s="180">
        <v>840</v>
      </c>
      <c r="L109" s="183">
        <v>200000</v>
      </c>
      <c r="M109" s="184">
        <v>0.15</v>
      </c>
      <c r="N109" s="184">
        <v>0</v>
      </c>
      <c r="O109" s="185" t="s">
        <v>472</v>
      </c>
      <c r="P109" s="185" t="s">
        <v>479</v>
      </c>
      <c r="Q109" s="157" t="s">
        <v>726</v>
      </c>
      <c r="R109" s="157" t="s">
        <v>515</v>
      </c>
      <c r="S109" s="157" t="s">
        <v>26</v>
      </c>
      <c r="T109" s="186">
        <f t="shared" si="2"/>
        <v>11537188.210000001</v>
      </c>
      <c r="U109" s="186">
        <v>4992378.46</v>
      </c>
      <c r="V109" s="186">
        <v>6544809.75</v>
      </c>
      <c r="W109" s="186">
        <v>0</v>
      </c>
      <c r="X109" s="176">
        <v>0</v>
      </c>
      <c r="Y109" s="179">
        <f t="shared" si="3"/>
        <v>415754.53</v>
      </c>
      <c r="Z109" s="157" t="s">
        <v>25</v>
      </c>
      <c r="AA109" s="157" t="s">
        <v>25</v>
      </c>
      <c r="AB109" s="157"/>
      <c r="AC109" s="157"/>
      <c r="AD109" s="157" t="s">
        <v>26</v>
      </c>
      <c r="AE109" s="176">
        <v>0</v>
      </c>
      <c r="AF109" s="176">
        <v>0</v>
      </c>
      <c r="AG109" s="176">
        <v>0</v>
      </c>
      <c r="AH109" s="176">
        <v>0</v>
      </c>
      <c r="AI109" s="176">
        <v>0</v>
      </c>
      <c r="AJ109" s="176">
        <v>0</v>
      </c>
      <c r="AK109" s="176">
        <v>0</v>
      </c>
      <c r="AL109" s="176">
        <v>0</v>
      </c>
      <c r="AM109" s="176">
        <v>0</v>
      </c>
      <c r="AN109" s="176">
        <v>0</v>
      </c>
      <c r="AO109" s="176">
        <v>0</v>
      </c>
      <c r="AP109" s="176">
        <v>0</v>
      </c>
      <c r="AQ109" s="176">
        <v>0</v>
      </c>
      <c r="AR109" s="176">
        <v>0</v>
      </c>
      <c r="AS109" s="176">
        <v>0</v>
      </c>
      <c r="AT109" s="177">
        <v>0</v>
      </c>
      <c r="AU109" s="177">
        <v>0</v>
      </c>
      <c r="AV109" s="177">
        <v>0</v>
      </c>
      <c r="AW109" s="158">
        <v>39919</v>
      </c>
      <c r="AX109" s="176">
        <v>9948.02</v>
      </c>
      <c r="AY109" s="157">
        <v>4370</v>
      </c>
      <c r="AZ109" s="163">
        <v>4</v>
      </c>
      <c r="BA109" s="164">
        <v>44189</v>
      </c>
      <c r="BB109" s="172" t="s">
        <v>26</v>
      </c>
      <c r="BC109" s="193" t="s">
        <v>26</v>
      </c>
      <c r="BD109" s="157"/>
      <c r="BE109" s="185" t="s">
        <v>782</v>
      </c>
      <c r="BF109" s="157" t="s">
        <v>476</v>
      </c>
      <c r="BG109" s="185" t="s">
        <v>593</v>
      </c>
      <c r="BH109" s="185" t="s">
        <v>1218</v>
      </c>
      <c r="BI109" s="135">
        <v>1442857.14</v>
      </c>
      <c r="BJ109" s="135">
        <v>851290.08</v>
      </c>
      <c r="BK109" s="136">
        <v>41584</v>
      </c>
      <c r="BL109" s="136">
        <v>41582</v>
      </c>
      <c r="BM109" s="130" t="s">
        <v>26</v>
      </c>
      <c r="BN109" s="130" t="s">
        <v>26</v>
      </c>
      <c r="BO109" s="130" t="s">
        <v>25</v>
      </c>
      <c r="BP109" s="130" t="s">
        <v>26</v>
      </c>
      <c r="BQ109" s="172" t="s">
        <v>26</v>
      </c>
      <c r="BR109" s="172" t="s">
        <v>26</v>
      </c>
      <c r="BS109" s="130" t="s">
        <v>26</v>
      </c>
      <c r="BT109" s="130" t="s">
        <v>746</v>
      </c>
      <c r="BU109" s="130" t="s">
        <v>26</v>
      </c>
      <c r="BV109" s="137" t="s">
        <v>783</v>
      </c>
      <c r="BW109" s="131" t="s">
        <v>25</v>
      </c>
      <c r="BX109" s="138" t="s">
        <v>1061</v>
      </c>
      <c r="BY109" s="131">
        <v>4</v>
      </c>
      <c r="BZ109" s="139">
        <v>44330</v>
      </c>
      <c r="CA109" s="140">
        <v>87030.33</v>
      </c>
      <c r="CB109" s="156"/>
    </row>
    <row r="110" spans="1:80" s="127" customFormat="1" ht="60.75" customHeight="1">
      <c r="A110" s="128">
        <v>107</v>
      </c>
      <c r="B110" s="130">
        <v>5931399</v>
      </c>
      <c r="C110" s="130" t="s">
        <v>465</v>
      </c>
      <c r="D110" s="130">
        <v>202</v>
      </c>
      <c r="E110" s="130">
        <v>1</v>
      </c>
      <c r="F110" s="132" t="s">
        <v>214</v>
      </c>
      <c r="G110" s="157">
        <v>321712</v>
      </c>
      <c r="H110" s="181" t="s">
        <v>337</v>
      </c>
      <c r="I110" s="182">
        <v>39590</v>
      </c>
      <c r="J110" s="182">
        <v>45068</v>
      </c>
      <c r="K110" s="180">
        <v>840</v>
      </c>
      <c r="L110" s="183">
        <v>300000</v>
      </c>
      <c r="M110" s="184">
        <v>0.15</v>
      </c>
      <c r="N110" s="184">
        <v>0</v>
      </c>
      <c r="O110" s="185" t="s">
        <v>472</v>
      </c>
      <c r="P110" s="185" t="s">
        <v>479</v>
      </c>
      <c r="Q110" s="157" t="s">
        <v>733</v>
      </c>
      <c r="R110" s="157" t="s">
        <v>26</v>
      </c>
      <c r="S110" s="157" t="s">
        <v>26</v>
      </c>
      <c r="T110" s="186">
        <f t="shared" si="2"/>
        <v>22475561.949999999</v>
      </c>
      <c r="U110" s="186">
        <v>8093672.9500000002</v>
      </c>
      <c r="V110" s="186">
        <v>14381889</v>
      </c>
      <c r="W110" s="186">
        <v>0</v>
      </c>
      <c r="X110" s="176">
        <v>0</v>
      </c>
      <c r="Y110" s="179">
        <f t="shared" si="3"/>
        <v>809930.16</v>
      </c>
      <c r="Z110" s="157" t="s">
        <v>25</v>
      </c>
      <c r="AA110" s="157" t="s">
        <v>25</v>
      </c>
      <c r="AB110" s="157"/>
      <c r="AC110" s="157"/>
      <c r="AD110" s="157" t="s">
        <v>26</v>
      </c>
      <c r="AE110" s="176">
        <v>0</v>
      </c>
      <c r="AF110" s="176">
        <v>0</v>
      </c>
      <c r="AG110" s="176">
        <v>0</v>
      </c>
      <c r="AH110" s="176">
        <v>0</v>
      </c>
      <c r="AI110" s="176">
        <v>0</v>
      </c>
      <c r="AJ110" s="176">
        <v>0</v>
      </c>
      <c r="AK110" s="176">
        <v>0</v>
      </c>
      <c r="AL110" s="176">
        <v>0</v>
      </c>
      <c r="AM110" s="176">
        <v>0</v>
      </c>
      <c r="AN110" s="176">
        <v>0</v>
      </c>
      <c r="AO110" s="176">
        <v>0</v>
      </c>
      <c r="AP110" s="176">
        <v>0</v>
      </c>
      <c r="AQ110" s="176">
        <v>0</v>
      </c>
      <c r="AR110" s="176">
        <v>0</v>
      </c>
      <c r="AS110" s="176">
        <v>0</v>
      </c>
      <c r="AT110" s="177">
        <v>0</v>
      </c>
      <c r="AU110" s="177">
        <v>0</v>
      </c>
      <c r="AV110" s="177">
        <v>0</v>
      </c>
      <c r="AW110" s="158">
        <v>41303</v>
      </c>
      <c r="AX110" s="176">
        <v>3996.5</v>
      </c>
      <c r="AY110" s="157">
        <v>4462</v>
      </c>
      <c r="AZ110" s="163">
        <v>2.4</v>
      </c>
      <c r="BA110" s="164">
        <v>46164</v>
      </c>
      <c r="BB110" s="172" t="s">
        <v>26</v>
      </c>
      <c r="BC110" s="193" t="s">
        <v>26</v>
      </c>
      <c r="BD110" s="157"/>
      <c r="BE110" s="185" t="s">
        <v>784</v>
      </c>
      <c r="BF110" s="157" t="s">
        <v>476</v>
      </c>
      <c r="BG110" s="185" t="s">
        <v>756</v>
      </c>
      <c r="BH110" s="185" t="s">
        <v>1219</v>
      </c>
      <c r="BI110" s="135">
        <v>2240700</v>
      </c>
      <c r="BJ110" s="135">
        <v>2254687.64</v>
      </c>
      <c r="BK110" s="136">
        <v>43272</v>
      </c>
      <c r="BL110" s="136">
        <v>41123</v>
      </c>
      <c r="BM110" s="130" t="s">
        <v>26</v>
      </c>
      <c r="BN110" s="130" t="s">
        <v>26</v>
      </c>
      <c r="BO110" s="130" t="s">
        <v>26</v>
      </c>
      <c r="BP110" s="130" t="s">
        <v>26</v>
      </c>
      <c r="BQ110" s="172" t="s">
        <v>26</v>
      </c>
      <c r="BR110" s="172" t="s">
        <v>26</v>
      </c>
      <c r="BS110" s="130" t="s">
        <v>26</v>
      </c>
      <c r="BT110" s="130" t="s">
        <v>26</v>
      </c>
      <c r="BU110" s="130" t="s">
        <v>26</v>
      </c>
      <c r="BV110" s="137" t="s">
        <v>754</v>
      </c>
      <c r="BW110" s="131" t="s">
        <v>25</v>
      </c>
      <c r="BX110" s="138" t="s">
        <v>1061</v>
      </c>
      <c r="BY110" s="131">
        <v>4</v>
      </c>
      <c r="BZ110" s="139">
        <v>44330</v>
      </c>
      <c r="CA110" s="140">
        <v>152757.76999999999</v>
      </c>
      <c r="CB110" s="156"/>
    </row>
    <row r="111" spans="1:80" s="127" customFormat="1" ht="60.75" customHeight="1">
      <c r="A111" s="128">
        <v>108</v>
      </c>
      <c r="B111" s="130">
        <v>5929611</v>
      </c>
      <c r="C111" s="130" t="s">
        <v>465</v>
      </c>
      <c r="D111" s="130">
        <v>202</v>
      </c>
      <c r="E111" s="130">
        <v>1</v>
      </c>
      <c r="F111" s="132" t="s">
        <v>214</v>
      </c>
      <c r="G111" s="157">
        <v>321712</v>
      </c>
      <c r="H111" s="181" t="s">
        <v>338</v>
      </c>
      <c r="I111" s="182">
        <v>38908</v>
      </c>
      <c r="J111" s="182">
        <v>42559</v>
      </c>
      <c r="K111" s="180">
        <v>840</v>
      </c>
      <c r="L111" s="183">
        <v>100000</v>
      </c>
      <c r="M111" s="184">
        <v>0.15</v>
      </c>
      <c r="N111" s="184">
        <v>0</v>
      </c>
      <c r="O111" s="185" t="s">
        <v>472</v>
      </c>
      <c r="P111" s="185" t="s">
        <v>479</v>
      </c>
      <c r="Q111" s="157" t="s">
        <v>603</v>
      </c>
      <c r="R111" s="157" t="s">
        <v>515</v>
      </c>
      <c r="S111" s="157" t="s">
        <v>26</v>
      </c>
      <c r="T111" s="186">
        <f t="shared" si="2"/>
        <v>4288296.3</v>
      </c>
      <c r="U111" s="186">
        <v>2056647.13</v>
      </c>
      <c r="V111" s="186">
        <v>2231649.17</v>
      </c>
      <c r="W111" s="186">
        <v>0</v>
      </c>
      <c r="X111" s="176">
        <v>0</v>
      </c>
      <c r="Y111" s="179">
        <f t="shared" si="3"/>
        <v>154533.20000000001</v>
      </c>
      <c r="Z111" s="157" t="s">
        <v>25</v>
      </c>
      <c r="AA111" s="157" t="s">
        <v>25</v>
      </c>
      <c r="AB111" s="157"/>
      <c r="AC111" s="157" t="s">
        <v>25</v>
      </c>
      <c r="AD111" s="157" t="s">
        <v>26</v>
      </c>
      <c r="AE111" s="176">
        <v>0</v>
      </c>
      <c r="AF111" s="176">
        <v>0</v>
      </c>
      <c r="AG111" s="176">
        <v>0</v>
      </c>
      <c r="AH111" s="176">
        <v>0</v>
      </c>
      <c r="AI111" s="176">
        <v>0</v>
      </c>
      <c r="AJ111" s="176">
        <v>0</v>
      </c>
      <c r="AK111" s="176">
        <v>0</v>
      </c>
      <c r="AL111" s="176">
        <v>0</v>
      </c>
      <c r="AM111" s="176">
        <v>0</v>
      </c>
      <c r="AN111" s="176">
        <v>0</v>
      </c>
      <c r="AO111" s="176">
        <v>0</v>
      </c>
      <c r="AP111" s="176">
        <v>0</v>
      </c>
      <c r="AQ111" s="176">
        <v>0</v>
      </c>
      <c r="AR111" s="176">
        <v>0</v>
      </c>
      <c r="AS111" s="176">
        <v>0</v>
      </c>
      <c r="AT111" s="177">
        <v>0</v>
      </c>
      <c r="AU111" s="177">
        <v>0</v>
      </c>
      <c r="AV111" s="177">
        <v>0</v>
      </c>
      <c r="AW111" s="158">
        <v>40064</v>
      </c>
      <c r="AX111" s="176">
        <v>1859.32</v>
      </c>
      <c r="AY111" s="157">
        <v>4370</v>
      </c>
      <c r="AZ111" s="163">
        <v>4</v>
      </c>
      <c r="BA111" s="164">
        <v>43654</v>
      </c>
      <c r="BB111" s="172" t="s">
        <v>26</v>
      </c>
      <c r="BC111" s="193" t="s">
        <v>26</v>
      </c>
      <c r="BD111" s="157" t="s">
        <v>25</v>
      </c>
      <c r="BE111" s="185" t="s">
        <v>785</v>
      </c>
      <c r="BF111" s="157" t="s">
        <v>476</v>
      </c>
      <c r="BG111" s="185" t="s">
        <v>615</v>
      </c>
      <c r="BH111" s="185" t="s">
        <v>1220</v>
      </c>
      <c r="BI111" s="135">
        <v>363335</v>
      </c>
      <c r="BJ111" s="135">
        <v>806485</v>
      </c>
      <c r="BK111" s="136">
        <v>40180</v>
      </c>
      <c r="BL111" s="136">
        <v>39979</v>
      </c>
      <c r="BM111" s="130" t="s">
        <v>26</v>
      </c>
      <c r="BN111" s="130" t="s">
        <v>26</v>
      </c>
      <c r="BO111" s="130" t="s">
        <v>26</v>
      </c>
      <c r="BP111" s="130" t="s">
        <v>26</v>
      </c>
      <c r="BQ111" s="172" t="s">
        <v>26</v>
      </c>
      <c r="BR111" s="172" t="s">
        <v>26</v>
      </c>
      <c r="BS111" s="130" t="s">
        <v>26</v>
      </c>
      <c r="BT111" s="130" t="s">
        <v>786</v>
      </c>
      <c r="BU111" s="130" t="s">
        <v>26</v>
      </c>
      <c r="BV111" s="137" t="s">
        <v>787</v>
      </c>
      <c r="BW111" s="131" t="s">
        <v>25</v>
      </c>
      <c r="BX111" s="138" t="s">
        <v>1061</v>
      </c>
      <c r="BY111" s="131">
        <v>4</v>
      </c>
      <c r="BZ111" s="139">
        <v>44330</v>
      </c>
      <c r="CA111" s="140">
        <v>32908.559999999998</v>
      </c>
      <c r="CB111" s="156"/>
    </row>
    <row r="112" spans="1:80" s="127" customFormat="1" ht="60.75" customHeight="1">
      <c r="A112" s="128">
        <v>109</v>
      </c>
      <c r="B112" s="130">
        <v>5930152</v>
      </c>
      <c r="C112" s="130" t="s">
        <v>465</v>
      </c>
      <c r="D112" s="130">
        <v>202</v>
      </c>
      <c r="E112" s="130">
        <v>1</v>
      </c>
      <c r="F112" s="132" t="s">
        <v>214</v>
      </c>
      <c r="G112" s="157">
        <v>321712</v>
      </c>
      <c r="H112" s="181" t="s">
        <v>339</v>
      </c>
      <c r="I112" s="182">
        <v>39462</v>
      </c>
      <c r="J112" s="182">
        <v>43115</v>
      </c>
      <c r="K112" s="180">
        <v>840</v>
      </c>
      <c r="L112" s="183">
        <v>11780</v>
      </c>
      <c r="M112" s="184">
        <v>0.15</v>
      </c>
      <c r="N112" s="184">
        <v>0</v>
      </c>
      <c r="O112" s="185" t="s">
        <v>472</v>
      </c>
      <c r="P112" s="185" t="s">
        <v>479</v>
      </c>
      <c r="Q112" s="157" t="s">
        <v>726</v>
      </c>
      <c r="R112" s="157" t="s">
        <v>515</v>
      </c>
      <c r="S112" s="157" t="s">
        <v>26</v>
      </c>
      <c r="T112" s="186">
        <f t="shared" si="2"/>
        <v>489590.75</v>
      </c>
      <c r="U112" s="186">
        <v>296675.25</v>
      </c>
      <c r="V112" s="186">
        <v>192915.5</v>
      </c>
      <c r="W112" s="186">
        <v>0</v>
      </c>
      <c r="X112" s="176">
        <v>0</v>
      </c>
      <c r="Y112" s="179">
        <f t="shared" si="3"/>
        <v>17642.91</v>
      </c>
      <c r="Z112" s="157" t="s">
        <v>26</v>
      </c>
      <c r="AA112" s="157" t="s">
        <v>26</v>
      </c>
      <c r="AB112" s="157"/>
      <c r="AC112" s="157" t="s">
        <v>26</v>
      </c>
      <c r="AD112" s="157" t="s">
        <v>26</v>
      </c>
      <c r="AE112" s="176">
        <v>0</v>
      </c>
      <c r="AF112" s="176">
        <v>0</v>
      </c>
      <c r="AG112" s="176">
        <v>0</v>
      </c>
      <c r="AH112" s="176">
        <v>0</v>
      </c>
      <c r="AI112" s="176">
        <v>0</v>
      </c>
      <c r="AJ112" s="176">
        <v>0</v>
      </c>
      <c r="AK112" s="176">
        <v>0</v>
      </c>
      <c r="AL112" s="176">
        <v>0</v>
      </c>
      <c r="AM112" s="176">
        <v>0</v>
      </c>
      <c r="AN112" s="176">
        <v>0</v>
      </c>
      <c r="AO112" s="176">
        <v>0</v>
      </c>
      <c r="AP112" s="176">
        <v>0</v>
      </c>
      <c r="AQ112" s="176">
        <v>0</v>
      </c>
      <c r="AR112" s="176">
        <v>0</v>
      </c>
      <c r="AS112" s="176">
        <v>0</v>
      </c>
      <c r="AT112" s="177">
        <v>0</v>
      </c>
      <c r="AU112" s="177">
        <v>0</v>
      </c>
      <c r="AV112" s="177">
        <v>0</v>
      </c>
      <c r="AW112" s="158">
        <v>41780</v>
      </c>
      <c r="AX112" s="176">
        <v>3516.96</v>
      </c>
      <c r="AY112" s="157">
        <v>4462</v>
      </c>
      <c r="AZ112" s="163">
        <v>1</v>
      </c>
      <c r="BA112" s="164">
        <v>44211</v>
      </c>
      <c r="BB112" s="172" t="s">
        <v>26</v>
      </c>
      <c r="BC112" s="193" t="s">
        <v>26</v>
      </c>
      <c r="BD112" s="157" t="s">
        <v>25</v>
      </c>
      <c r="BE112" s="185" t="s">
        <v>788</v>
      </c>
      <c r="BF112" s="157" t="s">
        <v>476</v>
      </c>
      <c r="BG112" s="185" t="s">
        <v>615</v>
      </c>
      <c r="BH112" s="185" t="s">
        <v>1221</v>
      </c>
      <c r="BI112" s="135">
        <v>84984.28</v>
      </c>
      <c r="BJ112" s="135">
        <v>134291.99</v>
      </c>
      <c r="BK112" s="136">
        <v>40147</v>
      </c>
      <c r="BL112" s="136">
        <v>40263</v>
      </c>
      <c r="BM112" s="130" t="s">
        <v>26</v>
      </c>
      <c r="BN112" s="130" t="s">
        <v>26</v>
      </c>
      <c r="BO112" s="130" t="s">
        <v>25</v>
      </c>
      <c r="BP112" s="130" t="s">
        <v>26</v>
      </c>
      <c r="BQ112" s="172" t="s">
        <v>26</v>
      </c>
      <c r="BR112" s="172" t="s">
        <v>26</v>
      </c>
      <c r="BS112" s="130" t="s">
        <v>26</v>
      </c>
      <c r="BT112" s="130" t="s">
        <v>26</v>
      </c>
      <c r="BU112" s="130" t="s">
        <v>26</v>
      </c>
      <c r="BV112" s="137" t="s">
        <v>789</v>
      </c>
      <c r="BW112" s="131" t="s">
        <v>25</v>
      </c>
      <c r="BX112" s="138" t="s">
        <v>1061</v>
      </c>
      <c r="BY112" s="131">
        <v>4</v>
      </c>
      <c r="BZ112" s="139">
        <v>44330</v>
      </c>
      <c r="CA112" s="140">
        <v>3757.14</v>
      </c>
      <c r="CB112" s="156"/>
    </row>
    <row r="113" spans="1:80" s="127" customFormat="1" ht="60.75" customHeight="1">
      <c r="A113" s="128">
        <v>110</v>
      </c>
      <c r="B113" s="130">
        <v>5931232</v>
      </c>
      <c r="C113" s="130" t="s">
        <v>465</v>
      </c>
      <c r="D113" s="130">
        <v>201</v>
      </c>
      <c r="E113" s="130">
        <v>2</v>
      </c>
      <c r="F113" s="132" t="s">
        <v>214</v>
      </c>
      <c r="G113" s="157">
        <v>321712</v>
      </c>
      <c r="H113" s="181" t="s">
        <v>340</v>
      </c>
      <c r="I113" s="182">
        <v>39622</v>
      </c>
      <c r="J113" s="182">
        <v>42178</v>
      </c>
      <c r="K113" s="180">
        <v>840</v>
      </c>
      <c r="L113" s="183">
        <v>36796.879999999997</v>
      </c>
      <c r="M113" s="184">
        <v>7.6999999999999999E-2</v>
      </c>
      <c r="N113" s="184">
        <v>2.5000000000000001E-3</v>
      </c>
      <c r="O113" s="185" t="s">
        <v>523</v>
      </c>
      <c r="P113" s="185" t="s">
        <v>467</v>
      </c>
      <c r="Q113" s="157" t="s">
        <v>726</v>
      </c>
      <c r="R113" s="157" t="s">
        <v>515</v>
      </c>
      <c r="S113" s="157" t="s">
        <v>26</v>
      </c>
      <c r="T113" s="186">
        <f t="shared" si="2"/>
        <v>920521.3</v>
      </c>
      <c r="U113" s="186">
        <v>888321.35</v>
      </c>
      <c r="V113" s="186">
        <v>27787.46</v>
      </c>
      <c r="W113" s="186">
        <v>4412.49</v>
      </c>
      <c r="X113" s="176">
        <v>0</v>
      </c>
      <c r="Y113" s="179">
        <f t="shared" si="3"/>
        <v>33171.94</v>
      </c>
      <c r="Z113" s="157" t="s">
        <v>25</v>
      </c>
      <c r="AA113" s="157" t="s">
        <v>25</v>
      </c>
      <c r="AB113" s="157" t="s">
        <v>25</v>
      </c>
      <c r="AC113" s="157" t="s">
        <v>26</v>
      </c>
      <c r="AD113" s="157" t="s">
        <v>26</v>
      </c>
      <c r="AE113" s="176">
        <v>0</v>
      </c>
      <c r="AF113" s="176">
        <v>0</v>
      </c>
      <c r="AG113" s="176">
        <v>0</v>
      </c>
      <c r="AH113" s="176">
        <v>0</v>
      </c>
      <c r="AI113" s="176">
        <v>0</v>
      </c>
      <c r="AJ113" s="176">
        <v>0</v>
      </c>
      <c r="AK113" s="176">
        <v>0</v>
      </c>
      <c r="AL113" s="176">
        <v>0</v>
      </c>
      <c r="AM113" s="176">
        <v>0</v>
      </c>
      <c r="AN113" s="176">
        <v>0</v>
      </c>
      <c r="AO113" s="176">
        <v>0</v>
      </c>
      <c r="AP113" s="176">
        <v>0</v>
      </c>
      <c r="AQ113" s="176">
        <v>0</v>
      </c>
      <c r="AR113" s="176">
        <v>0</v>
      </c>
      <c r="AS113" s="176">
        <v>0</v>
      </c>
      <c r="AT113" s="177">
        <v>0</v>
      </c>
      <c r="AU113" s="177">
        <v>0</v>
      </c>
      <c r="AV113" s="177">
        <v>0</v>
      </c>
      <c r="AW113" s="158">
        <v>40066</v>
      </c>
      <c r="AX113" s="176">
        <f>4185.54+1443.05</f>
        <v>5628.59</v>
      </c>
      <c r="AY113" s="157">
        <v>4250</v>
      </c>
      <c r="AZ113" s="163">
        <v>3</v>
      </c>
      <c r="BA113" s="164">
        <v>43274</v>
      </c>
      <c r="BB113" s="172" t="s">
        <v>26</v>
      </c>
      <c r="BC113" s="193" t="s">
        <v>26</v>
      </c>
      <c r="BD113" s="157" t="s">
        <v>25</v>
      </c>
      <c r="BE113" s="185" t="s">
        <v>790</v>
      </c>
      <c r="BF113" s="157" t="s">
        <v>470</v>
      </c>
      <c r="BG113" s="185" t="s">
        <v>791</v>
      </c>
      <c r="BH113" s="185" t="s">
        <v>1222</v>
      </c>
      <c r="BI113" s="135">
        <v>212502</v>
      </c>
      <c r="BJ113" s="135">
        <v>221955</v>
      </c>
      <c r="BK113" s="136">
        <v>40452</v>
      </c>
      <c r="BL113" s="136">
        <v>40179</v>
      </c>
      <c r="BM113" s="130" t="s">
        <v>26</v>
      </c>
      <c r="BN113" s="130" t="s">
        <v>26</v>
      </c>
      <c r="BO113" s="130" t="s">
        <v>26</v>
      </c>
      <c r="BP113" s="130" t="s">
        <v>25</v>
      </c>
      <c r="BQ113" s="172" t="s">
        <v>26</v>
      </c>
      <c r="BR113" s="172" t="s">
        <v>26</v>
      </c>
      <c r="BS113" s="130" t="s">
        <v>25</v>
      </c>
      <c r="BT113" s="130" t="s">
        <v>792</v>
      </c>
      <c r="BU113" s="130" t="s">
        <v>26</v>
      </c>
      <c r="BV113" s="137" t="s">
        <v>793</v>
      </c>
      <c r="BW113" s="131" t="s">
        <v>25</v>
      </c>
      <c r="BX113" s="138" t="s">
        <v>1061</v>
      </c>
      <c r="BY113" s="131">
        <v>4</v>
      </c>
      <c r="BZ113" s="139">
        <v>44330</v>
      </c>
      <c r="CA113" s="140">
        <v>7065.56</v>
      </c>
      <c r="CB113" s="156"/>
    </row>
    <row r="114" spans="1:80" s="127" customFormat="1" ht="60.75" customHeight="1">
      <c r="A114" s="128">
        <v>111</v>
      </c>
      <c r="B114" s="130">
        <v>5931126</v>
      </c>
      <c r="C114" s="130" t="s">
        <v>465</v>
      </c>
      <c r="D114" s="130">
        <v>202</v>
      </c>
      <c r="E114" s="130">
        <v>2</v>
      </c>
      <c r="F114" s="132" t="s">
        <v>214</v>
      </c>
      <c r="G114" s="157">
        <v>321712</v>
      </c>
      <c r="H114" s="181" t="s">
        <v>341</v>
      </c>
      <c r="I114" s="182">
        <v>39538</v>
      </c>
      <c r="J114" s="182">
        <v>43190</v>
      </c>
      <c r="K114" s="180">
        <v>840</v>
      </c>
      <c r="L114" s="183">
        <v>115200</v>
      </c>
      <c r="M114" s="184">
        <v>0.15</v>
      </c>
      <c r="N114" s="184">
        <v>0</v>
      </c>
      <c r="O114" s="185" t="s">
        <v>472</v>
      </c>
      <c r="P114" s="185" t="s">
        <v>479</v>
      </c>
      <c r="Q114" s="157" t="s">
        <v>726</v>
      </c>
      <c r="R114" s="157" t="s">
        <v>515</v>
      </c>
      <c r="S114" s="157" t="s">
        <v>26</v>
      </c>
      <c r="T114" s="186">
        <f t="shared" si="2"/>
        <v>3385220.84</v>
      </c>
      <c r="U114" s="186">
        <v>2957040</v>
      </c>
      <c r="V114" s="186">
        <v>428180.84</v>
      </c>
      <c r="W114" s="186">
        <v>0</v>
      </c>
      <c r="X114" s="176">
        <v>0</v>
      </c>
      <c r="Y114" s="179">
        <f t="shared" si="3"/>
        <v>121989.94</v>
      </c>
      <c r="Z114" s="157" t="s">
        <v>25</v>
      </c>
      <c r="AA114" s="157" t="s">
        <v>25</v>
      </c>
      <c r="AB114" s="157"/>
      <c r="AC114" s="157" t="s">
        <v>26</v>
      </c>
      <c r="AD114" s="157" t="s">
        <v>26</v>
      </c>
      <c r="AE114" s="176">
        <v>0</v>
      </c>
      <c r="AF114" s="176">
        <v>0</v>
      </c>
      <c r="AG114" s="176">
        <v>0</v>
      </c>
      <c r="AH114" s="176">
        <v>0</v>
      </c>
      <c r="AI114" s="176">
        <v>0</v>
      </c>
      <c r="AJ114" s="176">
        <v>0</v>
      </c>
      <c r="AK114" s="176">
        <v>0</v>
      </c>
      <c r="AL114" s="176">
        <v>0</v>
      </c>
      <c r="AM114" s="176">
        <v>0</v>
      </c>
      <c r="AN114" s="176">
        <v>0</v>
      </c>
      <c r="AO114" s="176">
        <v>0</v>
      </c>
      <c r="AP114" s="176">
        <v>0</v>
      </c>
      <c r="AQ114" s="176">
        <v>0</v>
      </c>
      <c r="AR114" s="176">
        <v>0</v>
      </c>
      <c r="AS114" s="176">
        <v>0</v>
      </c>
      <c r="AT114" s="177">
        <v>0</v>
      </c>
      <c r="AU114" s="177">
        <v>0</v>
      </c>
      <c r="AV114" s="177">
        <v>0</v>
      </c>
      <c r="AW114" s="158">
        <v>40036</v>
      </c>
      <c r="AX114" s="176">
        <v>2174.2199999999998</v>
      </c>
      <c r="AY114" s="157">
        <v>4401</v>
      </c>
      <c r="AZ114" s="163">
        <v>1</v>
      </c>
      <c r="BA114" s="164">
        <v>44286</v>
      </c>
      <c r="BB114" s="172" t="s">
        <v>26</v>
      </c>
      <c r="BC114" s="193" t="s">
        <v>26</v>
      </c>
      <c r="BD114" s="157" t="s">
        <v>25</v>
      </c>
      <c r="BE114" s="185" t="s">
        <v>794</v>
      </c>
      <c r="BF114" s="157" t="s">
        <v>476</v>
      </c>
      <c r="BG114" s="185" t="s">
        <v>795</v>
      </c>
      <c r="BH114" s="185" t="s">
        <v>1223</v>
      </c>
      <c r="BI114" s="135">
        <v>831085.71</v>
      </c>
      <c r="BJ114" s="135"/>
      <c r="BK114" s="136"/>
      <c r="BL114" s="136"/>
      <c r="BM114" s="130" t="s">
        <v>26</v>
      </c>
      <c r="BN114" s="130" t="s">
        <v>26</v>
      </c>
      <c r="BO114" s="130" t="s">
        <v>25</v>
      </c>
      <c r="BP114" s="130" t="s">
        <v>25</v>
      </c>
      <c r="BQ114" s="172" t="s">
        <v>26</v>
      </c>
      <c r="BR114" s="172" t="s">
        <v>26</v>
      </c>
      <c r="BS114" s="130" t="s">
        <v>25</v>
      </c>
      <c r="BT114" s="130" t="s">
        <v>792</v>
      </c>
      <c r="BU114" s="130" t="s">
        <v>26</v>
      </c>
      <c r="BV114" s="137" t="s">
        <v>796</v>
      </c>
      <c r="BW114" s="131" t="s">
        <v>25</v>
      </c>
      <c r="BX114" s="138" t="s">
        <v>1061</v>
      </c>
      <c r="BY114" s="131">
        <v>4</v>
      </c>
      <c r="BZ114" s="139">
        <v>44330</v>
      </c>
      <c r="CA114" s="140">
        <v>25978.32</v>
      </c>
      <c r="CB114" s="156"/>
    </row>
    <row r="115" spans="1:80" s="127" customFormat="1" ht="60.75" customHeight="1">
      <c r="A115" s="128">
        <v>112</v>
      </c>
      <c r="B115" s="130">
        <v>5931136</v>
      </c>
      <c r="C115" s="130" t="s">
        <v>465</v>
      </c>
      <c r="D115" s="130">
        <v>202</v>
      </c>
      <c r="E115" s="130">
        <v>1</v>
      </c>
      <c r="F115" s="132" t="s">
        <v>214</v>
      </c>
      <c r="G115" s="157">
        <v>321712</v>
      </c>
      <c r="H115" s="181" t="s">
        <v>342</v>
      </c>
      <c r="I115" s="182">
        <v>39583</v>
      </c>
      <c r="J115" s="182">
        <v>45061</v>
      </c>
      <c r="K115" s="180">
        <v>980</v>
      </c>
      <c r="L115" s="183">
        <v>1475000</v>
      </c>
      <c r="M115" s="184">
        <v>0.14499999999999999</v>
      </c>
      <c r="N115" s="184">
        <v>2E-3</v>
      </c>
      <c r="O115" s="185" t="s">
        <v>472</v>
      </c>
      <c r="P115" s="185" t="s">
        <v>734</v>
      </c>
      <c r="Q115" s="157" t="s">
        <v>603</v>
      </c>
      <c r="R115" s="157" t="s">
        <v>515</v>
      </c>
      <c r="S115" s="157" t="s">
        <v>26</v>
      </c>
      <c r="T115" s="186">
        <f t="shared" si="2"/>
        <v>4298220.8</v>
      </c>
      <c r="U115" s="186">
        <v>1404414.3</v>
      </c>
      <c r="V115" s="186">
        <v>2480806.5</v>
      </c>
      <c r="W115" s="186">
        <v>413000</v>
      </c>
      <c r="X115" s="176">
        <v>0</v>
      </c>
      <c r="Y115" s="179">
        <f t="shared" si="3"/>
        <v>4298220.8</v>
      </c>
      <c r="Z115" s="157" t="s">
        <v>25</v>
      </c>
      <c r="AA115" s="157" t="s">
        <v>25</v>
      </c>
      <c r="AB115" s="157" t="s">
        <v>25</v>
      </c>
      <c r="AC115" s="157"/>
      <c r="AD115" s="157" t="s">
        <v>26</v>
      </c>
      <c r="AE115" s="176">
        <v>0</v>
      </c>
      <c r="AF115" s="176">
        <v>0</v>
      </c>
      <c r="AG115" s="176">
        <v>0</v>
      </c>
      <c r="AH115" s="176">
        <v>0</v>
      </c>
      <c r="AI115" s="176">
        <v>0</v>
      </c>
      <c r="AJ115" s="176">
        <v>0</v>
      </c>
      <c r="AK115" s="176">
        <v>0</v>
      </c>
      <c r="AL115" s="176">
        <v>0</v>
      </c>
      <c r="AM115" s="176">
        <v>0</v>
      </c>
      <c r="AN115" s="176">
        <v>0</v>
      </c>
      <c r="AO115" s="176">
        <v>0</v>
      </c>
      <c r="AP115" s="176">
        <v>0</v>
      </c>
      <c r="AQ115" s="176">
        <v>0</v>
      </c>
      <c r="AR115" s="176">
        <v>0</v>
      </c>
      <c r="AS115" s="176">
        <v>0</v>
      </c>
      <c r="AT115" s="177">
        <v>0</v>
      </c>
      <c r="AU115" s="177">
        <v>0</v>
      </c>
      <c r="AV115" s="177">
        <v>0</v>
      </c>
      <c r="AW115" s="158">
        <v>40071</v>
      </c>
      <c r="AX115" s="176">
        <v>4000</v>
      </c>
      <c r="AY115" s="157">
        <v>4434</v>
      </c>
      <c r="AZ115" s="163">
        <v>4</v>
      </c>
      <c r="BA115" s="164">
        <v>46157</v>
      </c>
      <c r="BB115" s="172" t="s">
        <v>26</v>
      </c>
      <c r="BC115" s="193" t="s">
        <v>26</v>
      </c>
      <c r="BD115" s="157" t="s">
        <v>25</v>
      </c>
      <c r="BE115" s="185" t="s">
        <v>797</v>
      </c>
      <c r="BF115" s="157" t="s">
        <v>476</v>
      </c>
      <c r="BG115" s="185" t="s">
        <v>756</v>
      </c>
      <c r="BH115" s="185" t="s">
        <v>1224</v>
      </c>
      <c r="BI115" s="135">
        <v>1757400</v>
      </c>
      <c r="BJ115" s="135">
        <v>403520.89</v>
      </c>
      <c r="BK115" s="136">
        <v>41416</v>
      </c>
      <c r="BL115" s="136">
        <v>41218</v>
      </c>
      <c r="BM115" s="130" t="s">
        <v>26</v>
      </c>
      <c r="BN115" s="130" t="s">
        <v>26</v>
      </c>
      <c r="BO115" s="130" t="s">
        <v>25</v>
      </c>
      <c r="BP115" s="130" t="s">
        <v>26</v>
      </c>
      <c r="BQ115" s="172" t="s">
        <v>26</v>
      </c>
      <c r="BR115" s="172" t="s">
        <v>26</v>
      </c>
      <c r="BS115" s="130" t="s">
        <v>25</v>
      </c>
      <c r="BT115" s="130" t="s">
        <v>26</v>
      </c>
      <c r="BU115" s="130" t="s">
        <v>26</v>
      </c>
      <c r="BV115" s="137" t="s">
        <v>798</v>
      </c>
      <c r="BW115" s="131" t="s">
        <v>25</v>
      </c>
      <c r="BX115" s="138" t="s">
        <v>1061</v>
      </c>
      <c r="BY115" s="131">
        <v>4</v>
      </c>
      <c r="BZ115" s="139">
        <v>44330</v>
      </c>
      <c r="CA115" s="140">
        <v>30880.59</v>
      </c>
      <c r="CB115" s="156"/>
    </row>
    <row r="116" spans="1:80" s="127" customFormat="1" ht="60.75" customHeight="1">
      <c r="A116" s="128">
        <v>113</v>
      </c>
      <c r="B116" s="130">
        <v>5929229</v>
      </c>
      <c r="C116" s="130" t="s">
        <v>465</v>
      </c>
      <c r="D116" s="130">
        <v>202</v>
      </c>
      <c r="E116" s="130">
        <v>1</v>
      </c>
      <c r="F116" s="132" t="s">
        <v>214</v>
      </c>
      <c r="G116" s="157">
        <v>321712</v>
      </c>
      <c r="H116" s="181" t="s">
        <v>343</v>
      </c>
      <c r="I116" s="182">
        <v>39626</v>
      </c>
      <c r="J116" s="182">
        <v>40721</v>
      </c>
      <c r="K116" s="180">
        <v>840</v>
      </c>
      <c r="L116" s="183">
        <v>65000</v>
      </c>
      <c r="M116" s="184">
        <v>0.15</v>
      </c>
      <c r="N116" s="184">
        <v>0</v>
      </c>
      <c r="O116" s="185" t="s">
        <v>472</v>
      </c>
      <c r="P116" s="185" t="s">
        <v>479</v>
      </c>
      <c r="Q116" s="157" t="s">
        <v>603</v>
      </c>
      <c r="R116" s="157" t="s">
        <v>515</v>
      </c>
      <c r="S116" s="157" t="s">
        <v>26</v>
      </c>
      <c r="T116" s="186">
        <f t="shared" si="2"/>
        <v>2173091.6800000002</v>
      </c>
      <c r="U116" s="186">
        <v>1553167.5</v>
      </c>
      <c r="V116" s="186">
        <v>619924.18000000005</v>
      </c>
      <c r="W116" s="186">
        <v>0</v>
      </c>
      <c r="X116" s="176">
        <v>0</v>
      </c>
      <c r="Y116" s="179">
        <f t="shared" si="3"/>
        <v>78309.61</v>
      </c>
      <c r="Z116" s="157" t="s">
        <v>25</v>
      </c>
      <c r="AA116" s="157" t="s">
        <v>25</v>
      </c>
      <c r="AB116" s="157" t="s">
        <v>25</v>
      </c>
      <c r="AC116" s="157" t="s">
        <v>26</v>
      </c>
      <c r="AD116" s="157" t="s">
        <v>26</v>
      </c>
      <c r="AE116" s="176">
        <v>0</v>
      </c>
      <c r="AF116" s="176">
        <v>0</v>
      </c>
      <c r="AG116" s="176">
        <v>0</v>
      </c>
      <c r="AH116" s="176">
        <v>0</v>
      </c>
      <c r="AI116" s="176">
        <v>0</v>
      </c>
      <c r="AJ116" s="176">
        <v>0</v>
      </c>
      <c r="AK116" s="176">
        <v>0</v>
      </c>
      <c r="AL116" s="176">
        <v>0</v>
      </c>
      <c r="AM116" s="176">
        <v>0</v>
      </c>
      <c r="AN116" s="176">
        <v>0</v>
      </c>
      <c r="AO116" s="176">
        <v>0</v>
      </c>
      <c r="AP116" s="176">
        <v>0</v>
      </c>
      <c r="AQ116" s="176">
        <v>0</v>
      </c>
      <c r="AR116" s="176">
        <v>0</v>
      </c>
      <c r="AS116" s="176">
        <v>0</v>
      </c>
      <c r="AT116" s="177">
        <v>0</v>
      </c>
      <c r="AU116" s="177">
        <v>0</v>
      </c>
      <c r="AV116" s="177">
        <v>0</v>
      </c>
      <c r="AW116" s="158">
        <v>39771</v>
      </c>
      <c r="AX116" s="176">
        <v>1522.14</v>
      </c>
      <c r="AY116" s="157">
        <v>4524</v>
      </c>
      <c r="AZ116" s="163">
        <v>3</v>
      </c>
      <c r="BA116" s="164">
        <v>41817</v>
      </c>
      <c r="BB116" s="172" t="s">
        <v>26</v>
      </c>
      <c r="BC116" s="193" t="s">
        <v>26</v>
      </c>
      <c r="BD116" s="157" t="s">
        <v>25</v>
      </c>
      <c r="BE116" s="185" t="s">
        <v>799</v>
      </c>
      <c r="BF116" s="157" t="s">
        <v>476</v>
      </c>
      <c r="BG116" s="185" t="s">
        <v>563</v>
      </c>
      <c r="BH116" s="185" t="s">
        <v>1225</v>
      </c>
      <c r="BI116" s="135">
        <v>393973.13</v>
      </c>
      <c r="BJ116" s="135">
        <v>279755</v>
      </c>
      <c r="BK116" s="136">
        <v>41113</v>
      </c>
      <c r="BL116" s="136">
        <v>40471</v>
      </c>
      <c r="BM116" s="130" t="s">
        <v>26</v>
      </c>
      <c r="BN116" s="130" t="s">
        <v>26</v>
      </c>
      <c r="BO116" s="130" t="s">
        <v>26</v>
      </c>
      <c r="BP116" s="130" t="s">
        <v>26</v>
      </c>
      <c r="BQ116" s="172" t="s">
        <v>26</v>
      </c>
      <c r="BR116" s="172" t="s">
        <v>26</v>
      </c>
      <c r="BS116" s="130" t="s">
        <v>25</v>
      </c>
      <c r="BT116" s="130" t="s">
        <v>26</v>
      </c>
      <c r="BU116" s="130" t="s">
        <v>26</v>
      </c>
      <c r="BV116" s="137" t="s">
        <v>621</v>
      </c>
      <c r="BW116" s="131" t="s">
        <v>25</v>
      </c>
      <c r="BX116" s="138" t="s">
        <v>1061</v>
      </c>
      <c r="BY116" s="131">
        <v>4</v>
      </c>
      <c r="BZ116" s="139">
        <v>44330</v>
      </c>
      <c r="CA116" s="140">
        <v>16676.39</v>
      </c>
      <c r="CB116" s="156"/>
    </row>
    <row r="117" spans="1:80" s="127" customFormat="1" ht="60.75" customHeight="1">
      <c r="A117" s="128">
        <v>114</v>
      </c>
      <c r="B117" s="130">
        <v>5931550</v>
      </c>
      <c r="C117" s="130" t="s">
        <v>465</v>
      </c>
      <c r="D117" s="130">
        <v>202</v>
      </c>
      <c r="E117" s="130">
        <v>1</v>
      </c>
      <c r="F117" s="132" t="s">
        <v>214</v>
      </c>
      <c r="G117" s="157">
        <v>321712</v>
      </c>
      <c r="H117" s="181" t="s">
        <v>344</v>
      </c>
      <c r="I117" s="182">
        <v>39430</v>
      </c>
      <c r="J117" s="182">
        <v>43083</v>
      </c>
      <c r="K117" s="180">
        <v>840</v>
      </c>
      <c r="L117" s="183">
        <v>9000</v>
      </c>
      <c r="M117" s="184">
        <v>0.16500000000000001</v>
      </c>
      <c r="N117" s="184">
        <v>0</v>
      </c>
      <c r="O117" s="185" t="s">
        <v>472</v>
      </c>
      <c r="P117" s="185" t="s">
        <v>479</v>
      </c>
      <c r="Q117" s="157" t="s">
        <v>603</v>
      </c>
      <c r="R117" s="157" t="s">
        <v>515</v>
      </c>
      <c r="S117" s="157" t="s">
        <v>26</v>
      </c>
      <c r="T117" s="186">
        <f t="shared" si="2"/>
        <v>128219.43</v>
      </c>
      <c r="U117" s="186">
        <v>84717.42</v>
      </c>
      <c r="V117" s="186">
        <v>43502.01</v>
      </c>
      <c r="W117" s="186">
        <v>0</v>
      </c>
      <c r="X117" s="176">
        <v>0</v>
      </c>
      <c r="Y117" s="179">
        <f t="shared" si="3"/>
        <v>4620.5200000000004</v>
      </c>
      <c r="Z117" s="157" t="s">
        <v>25</v>
      </c>
      <c r="AA117" s="157" t="s">
        <v>25</v>
      </c>
      <c r="AB117" s="157" t="s">
        <v>25</v>
      </c>
      <c r="AC117" s="157" t="s">
        <v>26</v>
      </c>
      <c r="AD117" s="157" t="s">
        <v>26</v>
      </c>
      <c r="AE117" s="176">
        <v>0</v>
      </c>
      <c r="AF117" s="176">
        <v>0</v>
      </c>
      <c r="AG117" s="176">
        <v>0</v>
      </c>
      <c r="AH117" s="176">
        <v>0</v>
      </c>
      <c r="AI117" s="176">
        <v>0</v>
      </c>
      <c r="AJ117" s="176">
        <v>0</v>
      </c>
      <c r="AK117" s="176">
        <v>0</v>
      </c>
      <c r="AL117" s="176">
        <v>0</v>
      </c>
      <c r="AM117" s="176">
        <v>0</v>
      </c>
      <c r="AN117" s="176">
        <v>0</v>
      </c>
      <c r="AO117" s="176">
        <v>0</v>
      </c>
      <c r="AP117" s="176">
        <v>0</v>
      </c>
      <c r="AQ117" s="176">
        <v>0</v>
      </c>
      <c r="AR117" s="176">
        <v>0</v>
      </c>
      <c r="AS117" s="176">
        <v>0</v>
      </c>
      <c r="AT117" s="177">
        <v>0</v>
      </c>
      <c r="AU117" s="177">
        <v>0</v>
      </c>
      <c r="AV117" s="177">
        <v>0</v>
      </c>
      <c r="AW117" s="158">
        <v>41816</v>
      </c>
      <c r="AX117" s="176">
        <v>1356.01</v>
      </c>
      <c r="AY117" s="157">
        <v>2486</v>
      </c>
      <c r="AZ117" s="163">
        <v>1</v>
      </c>
      <c r="BA117" s="164">
        <v>44179</v>
      </c>
      <c r="BB117" s="172" t="s">
        <v>26</v>
      </c>
      <c r="BC117" s="193" t="s">
        <v>26</v>
      </c>
      <c r="BD117" s="157" t="s">
        <v>25</v>
      </c>
      <c r="BE117" s="185" t="s">
        <v>800</v>
      </c>
      <c r="BF117" s="157" t="s">
        <v>476</v>
      </c>
      <c r="BG117" s="185" t="s">
        <v>563</v>
      </c>
      <c r="BH117" s="185" t="s">
        <v>1226</v>
      </c>
      <c r="BI117" s="135">
        <v>118081.03</v>
      </c>
      <c r="BJ117" s="135">
        <v>186591.39</v>
      </c>
      <c r="BK117" s="136">
        <v>40147</v>
      </c>
      <c r="BL117" s="136">
        <v>39430</v>
      </c>
      <c r="BM117" s="130" t="s">
        <v>26</v>
      </c>
      <c r="BN117" s="130" t="s">
        <v>26</v>
      </c>
      <c r="BO117" s="130" t="s">
        <v>25</v>
      </c>
      <c r="BP117" s="130" t="s">
        <v>26</v>
      </c>
      <c r="BQ117" s="172" t="s">
        <v>26</v>
      </c>
      <c r="BR117" s="172" t="s">
        <v>26</v>
      </c>
      <c r="BS117" s="130" t="s">
        <v>26</v>
      </c>
      <c r="BT117" s="130" t="s">
        <v>26</v>
      </c>
      <c r="BU117" s="130" t="s">
        <v>26</v>
      </c>
      <c r="BV117" s="137" t="s">
        <v>801</v>
      </c>
      <c r="BW117" s="131" t="s">
        <v>25</v>
      </c>
      <c r="BX117" s="138" t="s">
        <v>1061</v>
      </c>
      <c r="BY117" s="131">
        <v>4</v>
      </c>
      <c r="BZ117" s="139">
        <v>44330</v>
      </c>
      <c r="CA117" s="140">
        <v>983.96</v>
      </c>
      <c r="CB117" s="156"/>
    </row>
    <row r="118" spans="1:80" s="127" customFormat="1" ht="60.75" customHeight="1">
      <c r="A118" s="128">
        <v>115</v>
      </c>
      <c r="B118" s="130">
        <v>5929625</v>
      </c>
      <c r="C118" s="130" t="s">
        <v>465</v>
      </c>
      <c r="D118" s="130">
        <v>202</v>
      </c>
      <c r="E118" s="130">
        <v>1</v>
      </c>
      <c r="F118" s="132" t="s">
        <v>214</v>
      </c>
      <c r="G118" s="157">
        <v>321712</v>
      </c>
      <c r="H118" s="181" t="s">
        <v>345</v>
      </c>
      <c r="I118" s="182">
        <v>38629</v>
      </c>
      <c r="J118" s="182">
        <v>40452</v>
      </c>
      <c r="K118" s="180">
        <v>840</v>
      </c>
      <c r="L118" s="183">
        <v>250000</v>
      </c>
      <c r="M118" s="184">
        <v>0.15</v>
      </c>
      <c r="N118" s="184">
        <v>0</v>
      </c>
      <c r="O118" s="185" t="s">
        <v>735</v>
      </c>
      <c r="P118" s="185" t="s">
        <v>479</v>
      </c>
      <c r="Q118" s="157" t="s">
        <v>603</v>
      </c>
      <c r="R118" s="157" t="s">
        <v>515</v>
      </c>
      <c r="S118" s="157" t="s">
        <v>26</v>
      </c>
      <c r="T118" s="186">
        <f t="shared" si="2"/>
        <v>8794036.8800000008</v>
      </c>
      <c r="U118" s="186">
        <v>6937500</v>
      </c>
      <c r="V118" s="186">
        <v>1856536.88</v>
      </c>
      <c r="W118" s="186">
        <v>0</v>
      </c>
      <c r="X118" s="176">
        <v>0</v>
      </c>
      <c r="Y118" s="179">
        <f t="shared" si="3"/>
        <v>316902.23</v>
      </c>
      <c r="Z118" s="157" t="s">
        <v>25</v>
      </c>
      <c r="AA118" s="157" t="s">
        <v>25</v>
      </c>
      <c r="AB118" s="157"/>
      <c r="AC118" s="157" t="s">
        <v>25</v>
      </c>
      <c r="AD118" s="157" t="s">
        <v>26</v>
      </c>
      <c r="AE118" s="176">
        <v>0</v>
      </c>
      <c r="AF118" s="176">
        <v>0</v>
      </c>
      <c r="AG118" s="176">
        <v>0</v>
      </c>
      <c r="AH118" s="176">
        <v>0</v>
      </c>
      <c r="AI118" s="176">
        <v>0</v>
      </c>
      <c r="AJ118" s="176">
        <v>0</v>
      </c>
      <c r="AK118" s="176">
        <v>0</v>
      </c>
      <c r="AL118" s="176">
        <v>0</v>
      </c>
      <c r="AM118" s="176">
        <v>0</v>
      </c>
      <c r="AN118" s="176">
        <v>0</v>
      </c>
      <c r="AO118" s="176">
        <v>0</v>
      </c>
      <c r="AP118" s="176">
        <v>0</v>
      </c>
      <c r="AQ118" s="176">
        <v>0</v>
      </c>
      <c r="AR118" s="176">
        <v>0</v>
      </c>
      <c r="AS118" s="176">
        <v>0</v>
      </c>
      <c r="AT118" s="177">
        <v>0</v>
      </c>
      <c r="AU118" s="177">
        <v>0</v>
      </c>
      <c r="AV118" s="177">
        <v>0</v>
      </c>
      <c r="AW118" s="158">
        <v>40003</v>
      </c>
      <c r="AX118" s="176">
        <v>10193.120000000001</v>
      </c>
      <c r="AY118" s="157">
        <v>4491</v>
      </c>
      <c r="AZ118" s="163">
        <v>3</v>
      </c>
      <c r="BA118" s="164">
        <v>41548</v>
      </c>
      <c r="BB118" s="172" t="s">
        <v>26</v>
      </c>
      <c r="BC118" s="193" t="s">
        <v>26</v>
      </c>
      <c r="BD118" s="157" t="s">
        <v>25</v>
      </c>
      <c r="BE118" s="185" t="s">
        <v>802</v>
      </c>
      <c r="BF118" s="157" t="s">
        <v>476</v>
      </c>
      <c r="BG118" s="185" t="s">
        <v>615</v>
      </c>
      <c r="BH118" s="185" t="s">
        <v>1227</v>
      </c>
      <c r="BI118" s="135">
        <v>227250</v>
      </c>
      <c r="BJ118" s="135">
        <v>1846525</v>
      </c>
      <c r="BK118" s="136">
        <v>40275</v>
      </c>
      <c r="BL118" s="136">
        <v>40679</v>
      </c>
      <c r="BM118" s="130" t="s">
        <v>26</v>
      </c>
      <c r="BN118" s="130" t="s">
        <v>26</v>
      </c>
      <c r="BO118" s="130" t="s">
        <v>26</v>
      </c>
      <c r="BP118" s="130" t="s">
        <v>26</v>
      </c>
      <c r="BQ118" s="172" t="s">
        <v>26</v>
      </c>
      <c r="BR118" s="172" t="s">
        <v>26</v>
      </c>
      <c r="BS118" s="130" t="s">
        <v>25</v>
      </c>
      <c r="BT118" s="130" t="s">
        <v>803</v>
      </c>
      <c r="BU118" s="130" t="s">
        <v>26</v>
      </c>
      <c r="BV118" s="137" t="s">
        <v>804</v>
      </c>
      <c r="BW118" s="131" t="s">
        <v>25</v>
      </c>
      <c r="BX118" s="138" t="s">
        <v>1061</v>
      </c>
      <c r="BY118" s="131">
        <v>4</v>
      </c>
      <c r="BZ118" s="139">
        <v>44330</v>
      </c>
      <c r="CA118" s="140">
        <v>67485.8</v>
      </c>
      <c r="CB118" s="156"/>
    </row>
    <row r="119" spans="1:80" s="127" customFormat="1" ht="60.75" customHeight="1">
      <c r="A119" s="128">
        <v>116</v>
      </c>
      <c r="B119" s="130">
        <v>5931248</v>
      </c>
      <c r="C119" s="130" t="s">
        <v>465</v>
      </c>
      <c r="D119" s="130">
        <v>202</v>
      </c>
      <c r="E119" s="130">
        <v>1</v>
      </c>
      <c r="F119" s="132" t="s">
        <v>214</v>
      </c>
      <c r="G119" s="157">
        <v>321712</v>
      </c>
      <c r="H119" s="181" t="s">
        <v>346</v>
      </c>
      <c r="I119" s="182">
        <v>39545</v>
      </c>
      <c r="J119" s="182">
        <v>45023</v>
      </c>
      <c r="K119" s="180">
        <v>840</v>
      </c>
      <c r="L119" s="183">
        <v>175000</v>
      </c>
      <c r="M119" s="184">
        <v>0.15</v>
      </c>
      <c r="N119" s="184">
        <v>0</v>
      </c>
      <c r="O119" s="185" t="s">
        <v>472</v>
      </c>
      <c r="P119" s="185" t="s">
        <v>479</v>
      </c>
      <c r="Q119" s="157" t="s">
        <v>729</v>
      </c>
      <c r="R119" s="157" t="s">
        <v>26</v>
      </c>
      <c r="S119" s="157" t="s">
        <v>26</v>
      </c>
      <c r="T119" s="186">
        <f t="shared" si="2"/>
        <v>6596031.5300000003</v>
      </c>
      <c r="U119" s="186">
        <v>3059402.26</v>
      </c>
      <c r="V119" s="186">
        <v>3536629.27</v>
      </c>
      <c r="W119" s="186">
        <v>0</v>
      </c>
      <c r="X119" s="176">
        <v>0</v>
      </c>
      <c r="Y119" s="179">
        <f t="shared" si="3"/>
        <v>237694.83</v>
      </c>
      <c r="Z119" s="157" t="s">
        <v>25</v>
      </c>
      <c r="AA119" s="157" t="s">
        <v>25</v>
      </c>
      <c r="AB119" s="157"/>
      <c r="AC119" s="157" t="s">
        <v>25</v>
      </c>
      <c r="AD119" s="157" t="s">
        <v>25</v>
      </c>
      <c r="AE119" s="176">
        <v>0</v>
      </c>
      <c r="AF119" s="176">
        <v>43268.9</v>
      </c>
      <c r="AG119" s="176">
        <v>392.93</v>
      </c>
      <c r="AH119" s="176">
        <v>0</v>
      </c>
      <c r="AI119" s="176">
        <v>0</v>
      </c>
      <c r="AJ119" s="176">
        <v>0</v>
      </c>
      <c r="AK119" s="176">
        <v>0</v>
      </c>
      <c r="AL119" s="176">
        <v>0</v>
      </c>
      <c r="AM119" s="176">
        <v>0</v>
      </c>
      <c r="AN119" s="176">
        <v>0</v>
      </c>
      <c r="AO119" s="176">
        <v>0</v>
      </c>
      <c r="AP119" s="176">
        <v>0</v>
      </c>
      <c r="AQ119" s="176">
        <v>0</v>
      </c>
      <c r="AR119" s="176">
        <v>0</v>
      </c>
      <c r="AS119" s="176">
        <v>0</v>
      </c>
      <c r="AT119" s="177">
        <v>0</v>
      </c>
      <c r="AU119" s="177">
        <v>0</v>
      </c>
      <c r="AV119" s="177">
        <v>0</v>
      </c>
      <c r="AW119" s="158">
        <v>42962</v>
      </c>
      <c r="AX119" s="176">
        <v>92.78</v>
      </c>
      <c r="AY119" s="157">
        <v>2789</v>
      </c>
      <c r="AZ119" s="163">
        <v>4</v>
      </c>
      <c r="BA119" s="164">
        <v>46119</v>
      </c>
      <c r="BB119" s="172" t="s">
        <v>26</v>
      </c>
      <c r="BC119" s="193" t="s">
        <v>26</v>
      </c>
      <c r="BD119" s="157" t="s">
        <v>25</v>
      </c>
      <c r="BE119" s="185" t="s">
        <v>805</v>
      </c>
      <c r="BF119" s="157" t="s">
        <v>476</v>
      </c>
      <c r="BG119" s="185" t="s">
        <v>659</v>
      </c>
      <c r="BH119" s="185" t="s">
        <v>1228</v>
      </c>
      <c r="BI119" s="135">
        <v>1485532</v>
      </c>
      <c r="BJ119" s="135">
        <v>1117195.73</v>
      </c>
      <c r="BK119" s="136">
        <v>41983</v>
      </c>
      <c r="BL119" s="136">
        <v>42958</v>
      </c>
      <c r="BM119" s="130" t="s">
        <v>26</v>
      </c>
      <c r="BN119" s="130" t="s">
        <v>26</v>
      </c>
      <c r="BO119" s="130" t="s">
        <v>26</v>
      </c>
      <c r="BP119" s="130" t="s">
        <v>26</v>
      </c>
      <c r="BQ119" s="172" t="s">
        <v>26</v>
      </c>
      <c r="BR119" s="172" t="s">
        <v>26</v>
      </c>
      <c r="BS119" s="130" t="s">
        <v>26</v>
      </c>
      <c r="BT119" s="130" t="s">
        <v>26</v>
      </c>
      <c r="BU119" s="130" t="s">
        <v>26</v>
      </c>
      <c r="BV119" s="137"/>
      <c r="BW119" s="131" t="s">
        <v>25</v>
      </c>
      <c r="BX119" s="138" t="s">
        <v>1061</v>
      </c>
      <c r="BY119" s="131">
        <v>4</v>
      </c>
      <c r="BZ119" s="139">
        <v>44330</v>
      </c>
      <c r="CA119" s="140">
        <v>43411.91</v>
      </c>
      <c r="CB119" s="156"/>
    </row>
    <row r="120" spans="1:80" s="127" customFormat="1" ht="60.75" customHeight="1">
      <c r="A120" s="128">
        <v>117</v>
      </c>
      <c r="B120" s="130">
        <v>5930758</v>
      </c>
      <c r="C120" s="130" t="s">
        <v>465</v>
      </c>
      <c r="D120" s="130">
        <v>202</v>
      </c>
      <c r="E120" s="130">
        <v>1</v>
      </c>
      <c r="F120" s="132" t="s">
        <v>214</v>
      </c>
      <c r="G120" s="157">
        <v>321712</v>
      </c>
      <c r="H120" s="181" t="s">
        <v>347</v>
      </c>
      <c r="I120" s="182">
        <v>39680</v>
      </c>
      <c r="J120" s="182">
        <v>41506</v>
      </c>
      <c r="K120" s="180">
        <v>980</v>
      </c>
      <c r="L120" s="183">
        <v>100000</v>
      </c>
      <c r="M120" s="184">
        <v>0.21</v>
      </c>
      <c r="N120" s="184">
        <v>0</v>
      </c>
      <c r="O120" s="185" t="s">
        <v>472</v>
      </c>
      <c r="P120" s="185" t="s">
        <v>479</v>
      </c>
      <c r="Q120" s="157" t="s">
        <v>736</v>
      </c>
      <c r="R120" s="157" t="s">
        <v>26</v>
      </c>
      <c r="S120" s="157" t="s">
        <v>26</v>
      </c>
      <c r="T120" s="186">
        <f t="shared" si="2"/>
        <v>172668.27</v>
      </c>
      <c r="U120" s="186">
        <v>89821.43</v>
      </c>
      <c r="V120" s="186">
        <v>82846.84</v>
      </c>
      <c r="W120" s="186">
        <v>0</v>
      </c>
      <c r="X120" s="176">
        <v>0</v>
      </c>
      <c r="Y120" s="179">
        <f t="shared" si="3"/>
        <v>172668.27</v>
      </c>
      <c r="Z120" s="157" t="s">
        <v>25</v>
      </c>
      <c r="AA120" s="157" t="s">
        <v>25</v>
      </c>
      <c r="AB120" s="157" t="s">
        <v>25</v>
      </c>
      <c r="AC120" s="157"/>
      <c r="AD120" s="157" t="s">
        <v>26</v>
      </c>
      <c r="AE120" s="176">
        <v>0</v>
      </c>
      <c r="AF120" s="176">
        <v>0</v>
      </c>
      <c r="AG120" s="176">
        <v>0</v>
      </c>
      <c r="AH120" s="176">
        <v>0</v>
      </c>
      <c r="AI120" s="176">
        <v>0</v>
      </c>
      <c r="AJ120" s="176">
        <v>0</v>
      </c>
      <c r="AK120" s="176">
        <v>0</v>
      </c>
      <c r="AL120" s="176">
        <v>0</v>
      </c>
      <c r="AM120" s="176">
        <v>0</v>
      </c>
      <c r="AN120" s="176">
        <v>0</v>
      </c>
      <c r="AO120" s="176">
        <v>0</v>
      </c>
      <c r="AP120" s="176">
        <v>0</v>
      </c>
      <c r="AQ120" s="176">
        <v>0</v>
      </c>
      <c r="AR120" s="176">
        <v>0</v>
      </c>
      <c r="AS120" s="176">
        <v>0</v>
      </c>
      <c r="AT120" s="177">
        <v>0</v>
      </c>
      <c r="AU120" s="177">
        <v>0</v>
      </c>
      <c r="AV120" s="177">
        <v>0</v>
      </c>
      <c r="AW120" s="158">
        <v>39916</v>
      </c>
      <c r="AX120" s="176">
        <v>18000</v>
      </c>
      <c r="AY120" s="157">
        <v>4370</v>
      </c>
      <c r="AZ120" s="163">
        <v>3</v>
      </c>
      <c r="BA120" s="164">
        <v>44428</v>
      </c>
      <c r="BB120" s="172" t="s">
        <v>26</v>
      </c>
      <c r="BC120" s="193" t="s">
        <v>26</v>
      </c>
      <c r="BD120" s="157" t="s">
        <v>25</v>
      </c>
      <c r="BE120" s="185" t="s">
        <v>806</v>
      </c>
      <c r="BF120" s="157" t="s">
        <v>476</v>
      </c>
      <c r="BG120" s="185" t="s">
        <v>563</v>
      </c>
      <c r="BH120" s="185" t="s">
        <v>1229</v>
      </c>
      <c r="BI120" s="135">
        <v>125000</v>
      </c>
      <c r="BJ120" s="135">
        <v>125000</v>
      </c>
      <c r="BK120" s="136">
        <v>40147</v>
      </c>
      <c r="BL120" s="136">
        <v>39680</v>
      </c>
      <c r="BM120" s="130" t="s">
        <v>26</v>
      </c>
      <c r="BN120" s="130" t="s">
        <v>26</v>
      </c>
      <c r="BO120" s="130" t="s">
        <v>25</v>
      </c>
      <c r="BP120" s="130" t="s">
        <v>26</v>
      </c>
      <c r="BQ120" s="172" t="s">
        <v>26</v>
      </c>
      <c r="BR120" s="172" t="s">
        <v>26</v>
      </c>
      <c r="BS120" s="130" t="s">
        <v>25</v>
      </c>
      <c r="BT120" s="130" t="s">
        <v>26</v>
      </c>
      <c r="BU120" s="130" t="s">
        <v>26</v>
      </c>
      <c r="BV120" s="137" t="s">
        <v>668</v>
      </c>
      <c r="BW120" s="131" t="s">
        <v>25</v>
      </c>
      <c r="BX120" s="138" t="s">
        <v>1061</v>
      </c>
      <c r="BY120" s="131">
        <v>4</v>
      </c>
      <c r="BZ120" s="139">
        <v>44330</v>
      </c>
      <c r="CA120" s="140">
        <v>1381.35</v>
      </c>
      <c r="CB120" s="156"/>
    </row>
    <row r="121" spans="1:80" s="127" customFormat="1" ht="60.75" customHeight="1">
      <c r="A121" s="128">
        <v>118</v>
      </c>
      <c r="B121" s="130">
        <v>5930035</v>
      </c>
      <c r="C121" s="130" t="s">
        <v>465</v>
      </c>
      <c r="D121" s="130">
        <v>202</v>
      </c>
      <c r="E121" s="130">
        <v>1</v>
      </c>
      <c r="F121" s="132" t="s">
        <v>214</v>
      </c>
      <c r="G121" s="157">
        <v>321712</v>
      </c>
      <c r="H121" s="181" t="s">
        <v>348</v>
      </c>
      <c r="I121" s="182">
        <v>39036</v>
      </c>
      <c r="J121" s="182">
        <v>46703</v>
      </c>
      <c r="K121" s="180">
        <v>840</v>
      </c>
      <c r="L121" s="183">
        <v>16150</v>
      </c>
      <c r="M121" s="184">
        <v>0.17</v>
      </c>
      <c r="N121" s="184">
        <v>0</v>
      </c>
      <c r="O121" s="185" t="s">
        <v>472</v>
      </c>
      <c r="P121" s="185" t="s">
        <v>489</v>
      </c>
      <c r="Q121" s="157" t="s">
        <v>603</v>
      </c>
      <c r="R121" s="157" t="s">
        <v>515</v>
      </c>
      <c r="S121" s="157" t="s">
        <v>26</v>
      </c>
      <c r="T121" s="186">
        <f t="shared" si="2"/>
        <v>514889.33</v>
      </c>
      <c r="U121" s="186">
        <v>236669.21</v>
      </c>
      <c r="V121" s="186">
        <v>278220.12</v>
      </c>
      <c r="W121" s="186">
        <v>0</v>
      </c>
      <c r="X121" s="176">
        <v>0</v>
      </c>
      <c r="Y121" s="179">
        <f t="shared" si="3"/>
        <v>18554.57</v>
      </c>
      <c r="Z121" s="157" t="s">
        <v>25</v>
      </c>
      <c r="AA121" s="157" t="s">
        <v>25</v>
      </c>
      <c r="AB121" s="157" t="s">
        <v>25</v>
      </c>
      <c r="AC121" s="157" t="s">
        <v>25</v>
      </c>
      <c r="AD121" s="157" t="s">
        <v>26</v>
      </c>
      <c r="AE121" s="176">
        <v>0</v>
      </c>
      <c r="AF121" s="176">
        <v>0</v>
      </c>
      <c r="AG121" s="176">
        <v>0</v>
      </c>
      <c r="AH121" s="176">
        <v>0</v>
      </c>
      <c r="AI121" s="176">
        <v>0</v>
      </c>
      <c r="AJ121" s="176">
        <v>0</v>
      </c>
      <c r="AK121" s="176">
        <v>0</v>
      </c>
      <c r="AL121" s="176">
        <v>0</v>
      </c>
      <c r="AM121" s="176">
        <v>0</v>
      </c>
      <c r="AN121" s="176">
        <v>0</v>
      </c>
      <c r="AO121" s="176">
        <v>0</v>
      </c>
      <c r="AP121" s="176">
        <v>0</v>
      </c>
      <c r="AQ121" s="176">
        <v>0</v>
      </c>
      <c r="AR121" s="176">
        <v>0</v>
      </c>
      <c r="AS121" s="176">
        <v>0</v>
      </c>
      <c r="AT121" s="177">
        <v>0</v>
      </c>
      <c r="AU121" s="177">
        <v>0</v>
      </c>
      <c r="AV121" s="177">
        <v>0</v>
      </c>
      <c r="AW121" s="158">
        <v>41801</v>
      </c>
      <c r="AX121" s="176">
        <v>1442.28</v>
      </c>
      <c r="AY121" s="157">
        <v>2469</v>
      </c>
      <c r="AZ121" s="163">
        <v>1</v>
      </c>
      <c r="BA121" s="164">
        <v>47799</v>
      </c>
      <c r="BB121" s="172" t="s">
        <v>26</v>
      </c>
      <c r="BC121" s="193" t="s">
        <v>26</v>
      </c>
      <c r="BD121" s="157" t="s">
        <v>25</v>
      </c>
      <c r="BE121" s="185" t="s">
        <v>807</v>
      </c>
      <c r="BF121" s="157" t="s">
        <v>476</v>
      </c>
      <c r="BG121" s="185" t="s">
        <v>563</v>
      </c>
      <c r="BH121" s="185" t="s">
        <v>1230</v>
      </c>
      <c r="BI121" s="135">
        <v>95950</v>
      </c>
      <c r="BJ121" s="135">
        <v>243786.5</v>
      </c>
      <c r="BK121" s="136">
        <v>41491</v>
      </c>
      <c r="BL121" s="136">
        <v>41127</v>
      </c>
      <c r="BM121" s="130" t="s">
        <v>26</v>
      </c>
      <c r="BN121" s="130" t="s">
        <v>26</v>
      </c>
      <c r="BO121" s="130" t="s">
        <v>26</v>
      </c>
      <c r="BP121" s="130" t="s">
        <v>26</v>
      </c>
      <c r="BQ121" s="172" t="s">
        <v>26</v>
      </c>
      <c r="BR121" s="172" t="s">
        <v>26</v>
      </c>
      <c r="BS121" s="130" t="s">
        <v>25</v>
      </c>
      <c r="BT121" s="130" t="s">
        <v>26</v>
      </c>
      <c r="BU121" s="130" t="s">
        <v>26</v>
      </c>
      <c r="BV121" s="137" t="s">
        <v>808</v>
      </c>
      <c r="BW121" s="131" t="s">
        <v>25</v>
      </c>
      <c r="BX121" s="138" t="s">
        <v>1061</v>
      </c>
      <c r="BY121" s="131">
        <v>4</v>
      </c>
      <c r="BZ121" s="139">
        <v>44330</v>
      </c>
      <c r="CA121" s="140">
        <v>3333.77</v>
      </c>
      <c r="CB121" s="156"/>
    </row>
    <row r="122" spans="1:80" s="127" customFormat="1" ht="60.75" customHeight="1">
      <c r="A122" s="128">
        <v>119</v>
      </c>
      <c r="B122" s="130">
        <v>5931223</v>
      </c>
      <c r="C122" s="130" t="s">
        <v>465</v>
      </c>
      <c r="D122" s="130">
        <v>202</v>
      </c>
      <c r="E122" s="130">
        <v>1</v>
      </c>
      <c r="F122" s="132" t="s">
        <v>214</v>
      </c>
      <c r="G122" s="157">
        <v>321712</v>
      </c>
      <c r="H122" s="181" t="s">
        <v>349</v>
      </c>
      <c r="I122" s="182">
        <v>39055</v>
      </c>
      <c r="J122" s="182">
        <v>46724</v>
      </c>
      <c r="K122" s="180">
        <v>840</v>
      </c>
      <c r="L122" s="183">
        <v>24650</v>
      </c>
      <c r="M122" s="184">
        <v>0.15</v>
      </c>
      <c r="N122" s="184">
        <v>0</v>
      </c>
      <c r="O122" s="185" t="s">
        <v>472</v>
      </c>
      <c r="P122" s="185" t="s">
        <v>737</v>
      </c>
      <c r="Q122" s="157" t="s">
        <v>603</v>
      </c>
      <c r="R122" s="157" t="s">
        <v>515</v>
      </c>
      <c r="S122" s="157" t="s">
        <v>26</v>
      </c>
      <c r="T122" s="186">
        <f t="shared" si="2"/>
        <v>935811.03</v>
      </c>
      <c r="U122" s="186">
        <v>453761.34</v>
      </c>
      <c r="V122" s="186">
        <v>482049.69</v>
      </c>
      <c r="W122" s="186">
        <v>0</v>
      </c>
      <c r="X122" s="176">
        <v>0</v>
      </c>
      <c r="Y122" s="179">
        <f t="shared" si="3"/>
        <v>33722.92</v>
      </c>
      <c r="Z122" s="157" t="s">
        <v>25</v>
      </c>
      <c r="AA122" s="157" t="s">
        <v>25</v>
      </c>
      <c r="AB122" s="157" t="s">
        <v>25</v>
      </c>
      <c r="AC122" s="157" t="s">
        <v>25</v>
      </c>
      <c r="AD122" s="157" t="s">
        <v>26</v>
      </c>
      <c r="AE122" s="176">
        <v>0</v>
      </c>
      <c r="AF122" s="176">
        <v>0</v>
      </c>
      <c r="AG122" s="176">
        <v>0</v>
      </c>
      <c r="AH122" s="176">
        <v>0</v>
      </c>
      <c r="AI122" s="176">
        <v>0</v>
      </c>
      <c r="AJ122" s="176">
        <v>0</v>
      </c>
      <c r="AK122" s="176">
        <v>0</v>
      </c>
      <c r="AL122" s="176">
        <v>0</v>
      </c>
      <c r="AM122" s="176">
        <v>0</v>
      </c>
      <c r="AN122" s="176">
        <v>0</v>
      </c>
      <c r="AO122" s="176">
        <v>0</v>
      </c>
      <c r="AP122" s="176">
        <v>0</v>
      </c>
      <c r="AQ122" s="176">
        <v>0</v>
      </c>
      <c r="AR122" s="176">
        <v>0</v>
      </c>
      <c r="AS122" s="176">
        <v>0</v>
      </c>
      <c r="AT122" s="177">
        <v>0</v>
      </c>
      <c r="AU122" s="177">
        <v>0</v>
      </c>
      <c r="AV122" s="177">
        <v>0</v>
      </c>
      <c r="AW122" s="158">
        <v>41759</v>
      </c>
      <c r="AX122" s="176">
        <v>2389.09</v>
      </c>
      <c r="AY122" s="157">
        <v>2560</v>
      </c>
      <c r="AZ122" s="163">
        <v>1</v>
      </c>
      <c r="BA122" s="164">
        <v>47820</v>
      </c>
      <c r="BB122" s="172" t="s">
        <v>26</v>
      </c>
      <c r="BC122" s="193" t="s">
        <v>26</v>
      </c>
      <c r="BD122" s="157" t="s">
        <v>25</v>
      </c>
      <c r="BE122" s="185" t="s">
        <v>809</v>
      </c>
      <c r="BF122" s="157" t="s">
        <v>476</v>
      </c>
      <c r="BG122" s="185" t="s">
        <v>810</v>
      </c>
      <c r="BH122" s="185" t="s">
        <v>1231</v>
      </c>
      <c r="BI122" s="135">
        <v>148975</v>
      </c>
      <c r="BJ122" s="135">
        <v>140676.79999999999</v>
      </c>
      <c r="BK122" s="136">
        <v>41163</v>
      </c>
      <c r="BL122" s="136">
        <v>40829</v>
      </c>
      <c r="BM122" s="130" t="s">
        <v>26</v>
      </c>
      <c r="BN122" s="130" t="s">
        <v>26</v>
      </c>
      <c r="BO122" s="130" t="s">
        <v>26</v>
      </c>
      <c r="BP122" s="130" t="s">
        <v>26</v>
      </c>
      <c r="BQ122" s="172" t="s">
        <v>26</v>
      </c>
      <c r="BR122" s="172" t="s">
        <v>26</v>
      </c>
      <c r="BS122" s="130" t="s">
        <v>26</v>
      </c>
      <c r="BT122" s="130" t="s">
        <v>811</v>
      </c>
      <c r="BU122" s="130" t="s">
        <v>26</v>
      </c>
      <c r="BV122" s="137" t="s">
        <v>812</v>
      </c>
      <c r="BW122" s="131" t="s">
        <v>25</v>
      </c>
      <c r="BX122" s="138" t="s">
        <v>1061</v>
      </c>
      <c r="BY122" s="131">
        <v>4</v>
      </c>
      <c r="BZ122" s="139">
        <v>44330</v>
      </c>
      <c r="CA122" s="140">
        <v>6136.78</v>
      </c>
      <c r="CB122" s="156"/>
    </row>
    <row r="123" spans="1:80" s="127" customFormat="1" ht="60.75" customHeight="1">
      <c r="A123" s="128">
        <v>120</v>
      </c>
      <c r="B123" s="130">
        <v>5929491</v>
      </c>
      <c r="C123" s="130" t="s">
        <v>465</v>
      </c>
      <c r="D123" s="130">
        <v>202</v>
      </c>
      <c r="E123" s="130">
        <v>1</v>
      </c>
      <c r="F123" s="132" t="s">
        <v>214</v>
      </c>
      <c r="G123" s="157">
        <v>321712</v>
      </c>
      <c r="H123" s="181" t="s">
        <v>350</v>
      </c>
      <c r="I123" s="182">
        <v>39510</v>
      </c>
      <c r="J123" s="182">
        <v>46815</v>
      </c>
      <c r="K123" s="180">
        <v>840</v>
      </c>
      <c r="L123" s="183">
        <v>300000</v>
      </c>
      <c r="M123" s="184">
        <v>0.12</v>
      </c>
      <c r="N123" s="184">
        <v>2E-3</v>
      </c>
      <c r="O123" s="185" t="s">
        <v>472</v>
      </c>
      <c r="P123" s="185" t="s">
        <v>547</v>
      </c>
      <c r="Q123" s="157" t="s">
        <v>738</v>
      </c>
      <c r="R123" s="157" t="s">
        <v>26</v>
      </c>
      <c r="S123" s="157" t="s">
        <v>26</v>
      </c>
      <c r="T123" s="186">
        <f t="shared" si="2"/>
        <v>9722713.3699999992</v>
      </c>
      <c r="U123" s="186">
        <v>8150753.8700000001</v>
      </c>
      <c r="V123" s="186">
        <v>1486341.06</v>
      </c>
      <c r="W123" s="186">
        <v>85618.44</v>
      </c>
      <c r="X123" s="176">
        <v>0</v>
      </c>
      <c r="Y123" s="179">
        <f t="shared" si="3"/>
        <v>350368.05</v>
      </c>
      <c r="Z123" s="157" t="s">
        <v>25</v>
      </c>
      <c r="AA123" s="157" t="s">
        <v>26</v>
      </c>
      <c r="AB123" s="157" t="s">
        <v>25</v>
      </c>
      <c r="AC123" s="157"/>
      <c r="AD123" s="157" t="s">
        <v>26</v>
      </c>
      <c r="AE123" s="176">
        <v>0</v>
      </c>
      <c r="AF123" s="176">
        <v>0</v>
      </c>
      <c r="AG123" s="176">
        <v>0</v>
      </c>
      <c r="AH123" s="176">
        <v>0</v>
      </c>
      <c r="AI123" s="176">
        <v>0</v>
      </c>
      <c r="AJ123" s="176">
        <v>0</v>
      </c>
      <c r="AK123" s="176">
        <v>0</v>
      </c>
      <c r="AL123" s="176">
        <v>0</v>
      </c>
      <c r="AM123" s="176">
        <v>0</v>
      </c>
      <c r="AN123" s="176">
        <v>0</v>
      </c>
      <c r="AO123" s="176">
        <v>0</v>
      </c>
      <c r="AP123" s="176">
        <v>0</v>
      </c>
      <c r="AQ123" s="176">
        <v>0</v>
      </c>
      <c r="AR123" s="176">
        <v>0</v>
      </c>
      <c r="AS123" s="176">
        <v>0</v>
      </c>
      <c r="AT123" s="177">
        <v>0</v>
      </c>
      <c r="AU123" s="177">
        <v>0</v>
      </c>
      <c r="AV123" s="177">
        <v>0</v>
      </c>
      <c r="AW123" s="158">
        <v>39707</v>
      </c>
      <c r="AX123" s="176">
        <f>14503.96+2907.42</f>
        <v>17411.38</v>
      </c>
      <c r="AY123" s="157">
        <v>4583</v>
      </c>
      <c r="AZ123" s="163">
        <v>4</v>
      </c>
      <c r="BA123" s="164">
        <v>47911</v>
      </c>
      <c r="BB123" s="172" t="s">
        <v>26</v>
      </c>
      <c r="BC123" s="193" t="s">
        <v>26</v>
      </c>
      <c r="BD123" s="157" t="s">
        <v>25</v>
      </c>
      <c r="BE123" s="185" t="s">
        <v>813</v>
      </c>
      <c r="BF123" s="157" t="s">
        <v>476</v>
      </c>
      <c r="BG123" s="185" t="s">
        <v>615</v>
      </c>
      <c r="BH123" s="185" t="s">
        <v>1232</v>
      </c>
      <c r="BI123" s="135">
        <v>1893750</v>
      </c>
      <c r="BJ123" s="135">
        <v>482568.48</v>
      </c>
      <c r="BK123" s="136">
        <v>40179</v>
      </c>
      <c r="BL123" s="136">
        <v>40698</v>
      </c>
      <c r="BM123" s="130" t="s">
        <v>26</v>
      </c>
      <c r="BN123" s="130" t="s">
        <v>26</v>
      </c>
      <c r="BO123" s="130" t="s">
        <v>25</v>
      </c>
      <c r="BP123" s="130" t="s">
        <v>26</v>
      </c>
      <c r="BQ123" s="172" t="s">
        <v>26</v>
      </c>
      <c r="BR123" s="172" t="s">
        <v>26</v>
      </c>
      <c r="BS123" s="130" t="s">
        <v>25</v>
      </c>
      <c r="BT123" s="130" t="s">
        <v>26</v>
      </c>
      <c r="BU123" s="130" t="s">
        <v>26</v>
      </c>
      <c r="BV123" s="137" t="s">
        <v>814</v>
      </c>
      <c r="BW123" s="131" t="s">
        <v>25</v>
      </c>
      <c r="BX123" s="138" t="s">
        <v>1061</v>
      </c>
      <c r="BY123" s="131">
        <v>4</v>
      </c>
      <c r="BZ123" s="139">
        <v>44330</v>
      </c>
      <c r="CA123" s="140">
        <v>73382</v>
      </c>
      <c r="CB123" s="156"/>
    </row>
    <row r="124" spans="1:80" s="127" customFormat="1" ht="60.75" customHeight="1">
      <c r="A124" s="128">
        <v>121</v>
      </c>
      <c r="B124" s="130">
        <v>5930178</v>
      </c>
      <c r="C124" s="130" t="s">
        <v>465</v>
      </c>
      <c r="D124" s="130">
        <v>202</v>
      </c>
      <c r="E124" s="130">
        <v>1</v>
      </c>
      <c r="F124" s="132" t="s">
        <v>214</v>
      </c>
      <c r="G124" s="157">
        <v>321712</v>
      </c>
      <c r="H124" s="181" t="s">
        <v>351</v>
      </c>
      <c r="I124" s="182">
        <v>39407</v>
      </c>
      <c r="J124" s="182">
        <v>43060</v>
      </c>
      <c r="K124" s="180">
        <v>840</v>
      </c>
      <c r="L124" s="183">
        <v>80000</v>
      </c>
      <c r="M124" s="184">
        <v>0.15</v>
      </c>
      <c r="N124" s="184">
        <v>0</v>
      </c>
      <c r="O124" s="185" t="s">
        <v>472</v>
      </c>
      <c r="P124" s="185" t="s">
        <v>479</v>
      </c>
      <c r="Q124" s="157" t="s">
        <v>729</v>
      </c>
      <c r="R124" s="157" t="s">
        <v>26</v>
      </c>
      <c r="S124" s="157" t="s">
        <v>26</v>
      </c>
      <c r="T124" s="186">
        <f t="shared" si="2"/>
        <v>2697335.52</v>
      </c>
      <c r="U124" s="186">
        <v>1601130.32</v>
      </c>
      <c r="V124" s="186">
        <v>1096205.2</v>
      </c>
      <c r="W124" s="186">
        <v>0</v>
      </c>
      <c r="X124" s="176">
        <v>0</v>
      </c>
      <c r="Y124" s="179">
        <f t="shared" si="3"/>
        <v>97201.279999999999</v>
      </c>
      <c r="Z124" s="157" t="s">
        <v>25</v>
      </c>
      <c r="AA124" s="157" t="s">
        <v>25</v>
      </c>
      <c r="AB124" s="157" t="s">
        <v>25</v>
      </c>
      <c r="AC124" s="157" t="s">
        <v>26</v>
      </c>
      <c r="AD124" s="157" t="s">
        <v>25</v>
      </c>
      <c r="AE124" s="176">
        <v>0</v>
      </c>
      <c r="AF124" s="176">
        <v>0</v>
      </c>
      <c r="AG124" s="176">
        <v>0</v>
      </c>
      <c r="AH124" s="176">
        <v>0</v>
      </c>
      <c r="AI124" s="176">
        <v>0</v>
      </c>
      <c r="AJ124" s="176">
        <v>0</v>
      </c>
      <c r="AK124" s="176">
        <v>0</v>
      </c>
      <c r="AL124" s="176">
        <v>0</v>
      </c>
      <c r="AM124" s="176">
        <v>0</v>
      </c>
      <c r="AN124" s="176">
        <v>0</v>
      </c>
      <c r="AO124" s="176">
        <v>0</v>
      </c>
      <c r="AP124" s="176">
        <v>0</v>
      </c>
      <c r="AQ124" s="176">
        <v>0</v>
      </c>
      <c r="AR124" s="176">
        <v>0</v>
      </c>
      <c r="AS124" s="176">
        <v>0</v>
      </c>
      <c r="AT124" s="177">
        <v>0</v>
      </c>
      <c r="AU124" s="177">
        <v>0</v>
      </c>
      <c r="AV124" s="177">
        <v>0</v>
      </c>
      <c r="AW124" s="158">
        <v>41759</v>
      </c>
      <c r="AX124" s="176">
        <v>5700.79</v>
      </c>
      <c r="AY124" s="157">
        <v>3216</v>
      </c>
      <c r="AZ124" s="163">
        <v>4</v>
      </c>
      <c r="BA124" s="164">
        <v>44156</v>
      </c>
      <c r="BB124" s="172" t="s">
        <v>26</v>
      </c>
      <c r="BC124" s="193" t="s">
        <v>26</v>
      </c>
      <c r="BD124" s="157" t="s">
        <v>25</v>
      </c>
      <c r="BE124" s="185" t="s">
        <v>815</v>
      </c>
      <c r="BF124" s="157" t="s">
        <v>476</v>
      </c>
      <c r="BG124" s="185" t="s">
        <v>816</v>
      </c>
      <c r="BH124" s="185" t="s">
        <v>1233</v>
      </c>
      <c r="BI124" s="135">
        <v>677307</v>
      </c>
      <c r="BJ124" s="135">
        <v>408442.3</v>
      </c>
      <c r="BK124" s="136">
        <v>41634</v>
      </c>
      <c r="BL124" s="136">
        <v>41631</v>
      </c>
      <c r="BM124" s="130" t="s">
        <v>26</v>
      </c>
      <c r="BN124" s="130" t="s">
        <v>26</v>
      </c>
      <c r="BO124" s="130" t="s">
        <v>26</v>
      </c>
      <c r="BP124" s="130" t="s">
        <v>26</v>
      </c>
      <c r="BQ124" s="172" t="s">
        <v>26</v>
      </c>
      <c r="BR124" s="172" t="s">
        <v>26</v>
      </c>
      <c r="BS124" s="130" t="s">
        <v>25</v>
      </c>
      <c r="BT124" s="130" t="s">
        <v>746</v>
      </c>
      <c r="BU124" s="130" t="s">
        <v>26</v>
      </c>
      <c r="BV124" s="137"/>
      <c r="BW124" s="131" t="s">
        <v>25</v>
      </c>
      <c r="BX124" s="138" t="s">
        <v>1061</v>
      </c>
      <c r="BY124" s="131">
        <v>4</v>
      </c>
      <c r="BZ124" s="139">
        <v>44330</v>
      </c>
      <c r="CA124" s="140">
        <v>20347.25</v>
      </c>
      <c r="CB124" s="156"/>
    </row>
    <row r="125" spans="1:80" s="127" customFormat="1" ht="60.75" customHeight="1">
      <c r="A125" s="128">
        <v>122</v>
      </c>
      <c r="B125" s="130">
        <v>5859097</v>
      </c>
      <c r="C125" s="130" t="s">
        <v>465</v>
      </c>
      <c r="D125" s="130">
        <v>202</v>
      </c>
      <c r="E125" s="130">
        <v>1</v>
      </c>
      <c r="F125" s="132" t="s">
        <v>214</v>
      </c>
      <c r="G125" s="157">
        <v>321712</v>
      </c>
      <c r="H125" s="181" t="s">
        <v>352</v>
      </c>
      <c r="I125" s="182">
        <v>39133</v>
      </c>
      <c r="J125" s="182">
        <v>42786</v>
      </c>
      <c r="K125" s="180">
        <v>840</v>
      </c>
      <c r="L125" s="183">
        <v>45000</v>
      </c>
      <c r="M125" s="184">
        <v>0.15</v>
      </c>
      <c r="N125" s="184">
        <v>0</v>
      </c>
      <c r="O125" s="185" t="s">
        <v>472</v>
      </c>
      <c r="P125" s="185" t="s">
        <v>479</v>
      </c>
      <c r="Q125" s="157" t="s">
        <v>603</v>
      </c>
      <c r="R125" s="157" t="s">
        <v>515</v>
      </c>
      <c r="S125" s="157" t="s">
        <v>26</v>
      </c>
      <c r="T125" s="186">
        <f t="shared" si="2"/>
        <v>476314.87</v>
      </c>
      <c r="U125" s="186">
        <v>335027.69</v>
      </c>
      <c r="V125" s="186">
        <v>141287.18</v>
      </c>
      <c r="W125" s="186">
        <v>0</v>
      </c>
      <c r="X125" s="176">
        <v>0</v>
      </c>
      <c r="Y125" s="179">
        <f t="shared" si="3"/>
        <v>17164.5</v>
      </c>
      <c r="Z125" s="157" t="s">
        <v>25</v>
      </c>
      <c r="AA125" s="157" t="s">
        <v>25</v>
      </c>
      <c r="AB125" s="157" t="s">
        <v>25</v>
      </c>
      <c r="AC125" s="157" t="s">
        <v>26</v>
      </c>
      <c r="AD125" s="157" t="s">
        <v>26</v>
      </c>
      <c r="AE125" s="176">
        <v>0</v>
      </c>
      <c r="AF125" s="176">
        <v>0</v>
      </c>
      <c r="AG125" s="176">
        <v>0</v>
      </c>
      <c r="AH125" s="176">
        <v>0</v>
      </c>
      <c r="AI125" s="176">
        <v>0</v>
      </c>
      <c r="AJ125" s="176">
        <v>0</v>
      </c>
      <c r="AK125" s="176">
        <v>0</v>
      </c>
      <c r="AL125" s="176">
        <v>0</v>
      </c>
      <c r="AM125" s="176">
        <v>0</v>
      </c>
      <c r="AN125" s="176">
        <v>0</v>
      </c>
      <c r="AO125" s="176">
        <v>0</v>
      </c>
      <c r="AP125" s="176">
        <v>0</v>
      </c>
      <c r="AQ125" s="176">
        <v>0</v>
      </c>
      <c r="AR125" s="176">
        <v>0</v>
      </c>
      <c r="AS125" s="176">
        <v>0</v>
      </c>
      <c r="AT125" s="177">
        <v>0</v>
      </c>
      <c r="AU125" s="177">
        <v>0</v>
      </c>
      <c r="AV125" s="177">
        <v>0</v>
      </c>
      <c r="AW125" s="158">
        <v>41765</v>
      </c>
      <c r="AX125" s="176">
        <v>6308.27</v>
      </c>
      <c r="AY125" s="157">
        <v>2516</v>
      </c>
      <c r="AZ125" s="163">
        <v>1</v>
      </c>
      <c r="BA125" s="164">
        <v>43882</v>
      </c>
      <c r="BB125" s="172" t="s">
        <v>26</v>
      </c>
      <c r="BC125" s="193" t="s">
        <v>26</v>
      </c>
      <c r="BD125" s="157" t="s">
        <v>25</v>
      </c>
      <c r="BE125" s="185" t="s">
        <v>817</v>
      </c>
      <c r="BF125" s="157" t="s">
        <v>476</v>
      </c>
      <c r="BG125" s="185" t="s">
        <v>615</v>
      </c>
      <c r="BH125" s="185" t="s">
        <v>1234</v>
      </c>
      <c r="BI125" s="135">
        <v>252500</v>
      </c>
      <c r="BJ125" s="135">
        <v>383664</v>
      </c>
      <c r="BK125" s="136">
        <v>41176</v>
      </c>
      <c r="BL125" s="136">
        <v>40945</v>
      </c>
      <c r="BM125" s="130" t="s">
        <v>26</v>
      </c>
      <c r="BN125" s="130" t="s">
        <v>26</v>
      </c>
      <c r="BO125" s="130" t="s">
        <v>26</v>
      </c>
      <c r="BP125" s="130" t="s">
        <v>26</v>
      </c>
      <c r="BQ125" s="172" t="s">
        <v>26</v>
      </c>
      <c r="BR125" s="172" t="s">
        <v>26</v>
      </c>
      <c r="BS125" s="130" t="s">
        <v>25</v>
      </c>
      <c r="BT125" s="130" t="s">
        <v>786</v>
      </c>
      <c r="BU125" s="130" t="s">
        <v>26</v>
      </c>
      <c r="BV125" s="137" t="s">
        <v>818</v>
      </c>
      <c r="BW125" s="131" t="s">
        <v>25</v>
      </c>
      <c r="BX125" s="138" t="s">
        <v>1061</v>
      </c>
      <c r="BY125" s="131">
        <v>4</v>
      </c>
      <c r="BZ125" s="139">
        <v>44330</v>
      </c>
      <c r="CA125" s="140">
        <v>3655.26</v>
      </c>
      <c r="CB125" s="156"/>
    </row>
    <row r="126" spans="1:80" s="127" customFormat="1" ht="60.75" customHeight="1">
      <c r="A126" s="128">
        <v>123</v>
      </c>
      <c r="B126" s="130">
        <v>5930950</v>
      </c>
      <c r="C126" s="130" t="s">
        <v>465</v>
      </c>
      <c r="D126" s="130">
        <v>202</v>
      </c>
      <c r="E126" s="130">
        <v>1</v>
      </c>
      <c r="F126" s="132" t="s">
        <v>214</v>
      </c>
      <c r="G126" s="157">
        <v>321712</v>
      </c>
      <c r="H126" s="181" t="s">
        <v>353</v>
      </c>
      <c r="I126" s="182">
        <v>39444</v>
      </c>
      <c r="J126" s="182">
        <v>46019</v>
      </c>
      <c r="K126" s="180">
        <v>840</v>
      </c>
      <c r="L126" s="183">
        <v>90000</v>
      </c>
      <c r="M126" s="184">
        <v>0.12</v>
      </c>
      <c r="N126" s="184">
        <v>2E-3</v>
      </c>
      <c r="O126" s="185" t="s">
        <v>472</v>
      </c>
      <c r="P126" s="185" t="s">
        <v>489</v>
      </c>
      <c r="Q126" s="157" t="s">
        <v>603</v>
      </c>
      <c r="R126" s="157" t="s">
        <v>515</v>
      </c>
      <c r="S126" s="157" t="s">
        <v>26</v>
      </c>
      <c r="T126" s="186">
        <f t="shared" si="2"/>
        <v>6383235.1900000004</v>
      </c>
      <c r="U126" s="186">
        <v>2390159.9500000002</v>
      </c>
      <c r="V126" s="186">
        <v>3527706.26</v>
      </c>
      <c r="W126" s="186">
        <v>465368.98</v>
      </c>
      <c r="X126" s="176">
        <v>0</v>
      </c>
      <c r="Y126" s="179">
        <f t="shared" si="3"/>
        <v>230026.49</v>
      </c>
      <c r="Z126" s="157" t="s">
        <v>25</v>
      </c>
      <c r="AA126" s="157" t="s">
        <v>25</v>
      </c>
      <c r="AB126" s="157" t="s">
        <v>25</v>
      </c>
      <c r="AC126" s="157" t="s">
        <v>26</v>
      </c>
      <c r="AD126" s="157" t="s">
        <v>26</v>
      </c>
      <c r="AE126" s="176">
        <v>0</v>
      </c>
      <c r="AF126" s="176">
        <v>0</v>
      </c>
      <c r="AG126" s="176">
        <v>0</v>
      </c>
      <c r="AH126" s="176">
        <v>0</v>
      </c>
      <c r="AI126" s="176">
        <v>0</v>
      </c>
      <c r="AJ126" s="176">
        <v>0</v>
      </c>
      <c r="AK126" s="176">
        <v>0</v>
      </c>
      <c r="AL126" s="176">
        <v>0</v>
      </c>
      <c r="AM126" s="176">
        <v>0</v>
      </c>
      <c r="AN126" s="176">
        <v>0</v>
      </c>
      <c r="AO126" s="176">
        <v>0</v>
      </c>
      <c r="AP126" s="176">
        <v>0</v>
      </c>
      <c r="AQ126" s="176">
        <v>0</v>
      </c>
      <c r="AR126" s="176">
        <v>0</v>
      </c>
      <c r="AS126" s="176">
        <v>0</v>
      </c>
      <c r="AT126" s="177">
        <v>0</v>
      </c>
      <c r="AU126" s="177">
        <v>0</v>
      </c>
      <c r="AV126" s="177">
        <v>0</v>
      </c>
      <c r="AW126" s="158">
        <v>39862</v>
      </c>
      <c r="AX126" s="176">
        <v>5000</v>
      </c>
      <c r="AY126" s="157">
        <v>4583</v>
      </c>
      <c r="AZ126" s="163">
        <v>4</v>
      </c>
      <c r="BA126" s="164">
        <v>47115</v>
      </c>
      <c r="BB126" s="172" t="s">
        <v>26</v>
      </c>
      <c r="BC126" s="193" t="s">
        <v>26</v>
      </c>
      <c r="BD126" s="157" t="s">
        <v>25</v>
      </c>
      <c r="BE126" s="185" t="s">
        <v>819</v>
      </c>
      <c r="BF126" s="157" t="s">
        <v>476</v>
      </c>
      <c r="BG126" s="185" t="s">
        <v>563</v>
      </c>
      <c r="BH126" s="185" t="s">
        <v>1235</v>
      </c>
      <c r="BI126" s="135">
        <v>568125</v>
      </c>
      <c r="BJ126" s="135">
        <v>711626.95</v>
      </c>
      <c r="BK126" s="136">
        <v>40179</v>
      </c>
      <c r="BL126" s="136">
        <v>39444</v>
      </c>
      <c r="BM126" s="130" t="s">
        <v>26</v>
      </c>
      <c r="BN126" s="130" t="s">
        <v>26</v>
      </c>
      <c r="BO126" s="130" t="s">
        <v>26</v>
      </c>
      <c r="BP126" s="130" t="s">
        <v>26</v>
      </c>
      <c r="BQ126" s="172" t="s">
        <v>26</v>
      </c>
      <c r="BR126" s="172" t="s">
        <v>26</v>
      </c>
      <c r="BS126" s="130" t="s">
        <v>25</v>
      </c>
      <c r="BT126" s="130" t="s">
        <v>26</v>
      </c>
      <c r="BU126" s="130" t="s">
        <v>26</v>
      </c>
      <c r="BV126" s="137" t="s">
        <v>820</v>
      </c>
      <c r="BW126" s="131" t="s">
        <v>25</v>
      </c>
      <c r="BX126" s="138" t="s">
        <v>1061</v>
      </c>
      <c r="BY126" s="131">
        <v>4</v>
      </c>
      <c r="BZ126" s="139">
        <v>44330</v>
      </c>
      <c r="CA126" s="140">
        <v>43812.23</v>
      </c>
      <c r="CB126" s="156"/>
    </row>
    <row r="127" spans="1:80" s="127" customFormat="1" ht="60.75" customHeight="1">
      <c r="A127" s="128">
        <v>124</v>
      </c>
      <c r="B127" s="130">
        <v>5930047</v>
      </c>
      <c r="C127" s="130" t="s">
        <v>465</v>
      </c>
      <c r="D127" s="130">
        <v>202</v>
      </c>
      <c r="E127" s="130">
        <v>1</v>
      </c>
      <c r="F127" s="132" t="s">
        <v>214</v>
      </c>
      <c r="G127" s="157">
        <v>321712</v>
      </c>
      <c r="H127" s="181" t="s">
        <v>354</v>
      </c>
      <c r="I127" s="182">
        <v>39279</v>
      </c>
      <c r="J127" s="182">
        <v>46949</v>
      </c>
      <c r="K127" s="180">
        <v>840</v>
      </c>
      <c r="L127" s="183">
        <v>120000</v>
      </c>
      <c r="M127" s="184">
        <v>0.12</v>
      </c>
      <c r="N127" s="184">
        <v>2E-3</v>
      </c>
      <c r="O127" s="185" t="s">
        <v>472</v>
      </c>
      <c r="P127" s="185" t="s">
        <v>542</v>
      </c>
      <c r="Q127" s="157" t="s">
        <v>603</v>
      </c>
      <c r="R127" s="157" t="s">
        <v>515</v>
      </c>
      <c r="S127" s="157" t="s">
        <v>26</v>
      </c>
      <c r="T127" s="186">
        <f t="shared" si="2"/>
        <v>8673739.1099999994</v>
      </c>
      <c r="U127" s="186">
        <v>3184695.73</v>
      </c>
      <c r="V127" s="186">
        <v>4859525.33</v>
      </c>
      <c r="W127" s="186">
        <v>629518.05000000005</v>
      </c>
      <c r="X127" s="176">
        <v>0</v>
      </c>
      <c r="Y127" s="179">
        <f t="shared" si="3"/>
        <v>312567.18</v>
      </c>
      <c r="Z127" s="157" t="s">
        <v>25</v>
      </c>
      <c r="AA127" s="157" t="s">
        <v>25</v>
      </c>
      <c r="AB127" s="157"/>
      <c r="AC127" s="157" t="s">
        <v>26</v>
      </c>
      <c r="AD127" s="157" t="s">
        <v>26</v>
      </c>
      <c r="AE127" s="176">
        <v>0</v>
      </c>
      <c r="AF127" s="176">
        <v>0</v>
      </c>
      <c r="AG127" s="176">
        <v>0</v>
      </c>
      <c r="AH127" s="176">
        <v>0</v>
      </c>
      <c r="AI127" s="176">
        <v>0</v>
      </c>
      <c r="AJ127" s="176">
        <v>0</v>
      </c>
      <c r="AK127" s="176">
        <v>0</v>
      </c>
      <c r="AL127" s="176">
        <v>0</v>
      </c>
      <c r="AM127" s="176">
        <v>0</v>
      </c>
      <c r="AN127" s="176">
        <v>0</v>
      </c>
      <c r="AO127" s="176">
        <v>0</v>
      </c>
      <c r="AP127" s="176">
        <v>0</v>
      </c>
      <c r="AQ127" s="176">
        <v>0</v>
      </c>
      <c r="AR127" s="176">
        <v>0</v>
      </c>
      <c r="AS127" s="176">
        <v>0</v>
      </c>
      <c r="AT127" s="177">
        <v>0</v>
      </c>
      <c r="AU127" s="177">
        <v>0</v>
      </c>
      <c r="AV127" s="177">
        <v>0</v>
      </c>
      <c r="AW127" s="158">
        <v>39762</v>
      </c>
      <c r="AX127" s="176">
        <v>3421.06</v>
      </c>
      <c r="AY127" s="157">
        <v>4677</v>
      </c>
      <c r="AZ127" s="163">
        <v>4</v>
      </c>
      <c r="BA127" s="164">
        <v>48044</v>
      </c>
      <c r="BB127" s="172" t="s">
        <v>26</v>
      </c>
      <c r="BC127" s="193" t="s">
        <v>26</v>
      </c>
      <c r="BD127" s="157" t="s">
        <v>25</v>
      </c>
      <c r="BE127" s="185" t="s">
        <v>821</v>
      </c>
      <c r="BF127" s="157" t="s">
        <v>476</v>
      </c>
      <c r="BG127" s="185" t="s">
        <v>810</v>
      </c>
      <c r="BH127" s="185" t="s">
        <v>1236</v>
      </c>
      <c r="BI127" s="135">
        <v>717100</v>
      </c>
      <c r="BJ127" s="135">
        <v>994156.46</v>
      </c>
      <c r="BK127" s="136">
        <v>40179</v>
      </c>
      <c r="BL127" s="136">
        <v>40689</v>
      </c>
      <c r="BM127" s="130" t="s">
        <v>26</v>
      </c>
      <c r="BN127" s="130" t="s">
        <v>26</v>
      </c>
      <c r="BO127" s="130" t="s">
        <v>26</v>
      </c>
      <c r="BP127" s="130" t="s">
        <v>26</v>
      </c>
      <c r="BQ127" s="172" t="s">
        <v>26</v>
      </c>
      <c r="BR127" s="172" t="s">
        <v>26</v>
      </c>
      <c r="BS127" s="130" t="s">
        <v>26</v>
      </c>
      <c r="BT127" s="130" t="s">
        <v>26</v>
      </c>
      <c r="BU127" s="130" t="s">
        <v>26</v>
      </c>
      <c r="BV127" s="137" t="s">
        <v>822</v>
      </c>
      <c r="BW127" s="131" t="s">
        <v>25</v>
      </c>
      <c r="BX127" s="138" t="s">
        <v>1061</v>
      </c>
      <c r="BY127" s="131">
        <v>4</v>
      </c>
      <c r="BZ127" s="139">
        <v>44330</v>
      </c>
      <c r="CA127" s="140">
        <v>59672.29</v>
      </c>
      <c r="CB127" s="156"/>
    </row>
    <row r="128" spans="1:80" s="127" customFormat="1" ht="60.75" customHeight="1">
      <c r="A128" s="128">
        <v>125</v>
      </c>
      <c r="B128" s="130">
        <v>5929581</v>
      </c>
      <c r="C128" s="130" t="s">
        <v>465</v>
      </c>
      <c r="D128" s="130">
        <v>202</v>
      </c>
      <c r="E128" s="130">
        <v>1</v>
      </c>
      <c r="F128" s="132" t="s">
        <v>214</v>
      </c>
      <c r="G128" s="157">
        <v>321712</v>
      </c>
      <c r="H128" s="181" t="s">
        <v>355</v>
      </c>
      <c r="I128" s="182">
        <v>39461</v>
      </c>
      <c r="J128" s="182">
        <v>43114</v>
      </c>
      <c r="K128" s="180">
        <v>840</v>
      </c>
      <c r="L128" s="183">
        <v>230000</v>
      </c>
      <c r="M128" s="184">
        <v>0.15</v>
      </c>
      <c r="N128" s="184">
        <v>0</v>
      </c>
      <c r="O128" s="185" t="s">
        <v>472</v>
      </c>
      <c r="P128" s="185" t="s">
        <v>479</v>
      </c>
      <c r="Q128" s="157" t="s">
        <v>603</v>
      </c>
      <c r="R128" s="157" t="s">
        <v>515</v>
      </c>
      <c r="S128" s="157" t="s">
        <v>26</v>
      </c>
      <c r="T128" s="186">
        <f t="shared" si="2"/>
        <v>4246138.2300000004</v>
      </c>
      <c r="U128" s="186">
        <v>2707348.28</v>
      </c>
      <c r="V128" s="186">
        <v>1538789.95</v>
      </c>
      <c r="W128" s="186">
        <v>0</v>
      </c>
      <c r="X128" s="176">
        <v>0</v>
      </c>
      <c r="Y128" s="179">
        <f t="shared" si="3"/>
        <v>153013.99</v>
      </c>
      <c r="Z128" s="157" t="s">
        <v>25</v>
      </c>
      <c r="AA128" s="157" t="s">
        <v>25</v>
      </c>
      <c r="AB128" s="157"/>
      <c r="AC128" s="157"/>
      <c r="AD128" s="157" t="s">
        <v>26</v>
      </c>
      <c r="AE128" s="176">
        <v>0</v>
      </c>
      <c r="AF128" s="176">
        <v>0</v>
      </c>
      <c r="AG128" s="176">
        <v>0</v>
      </c>
      <c r="AH128" s="176">
        <v>0</v>
      </c>
      <c r="AI128" s="176">
        <v>0</v>
      </c>
      <c r="AJ128" s="176">
        <v>0</v>
      </c>
      <c r="AK128" s="176">
        <v>0</v>
      </c>
      <c r="AL128" s="176">
        <v>0</v>
      </c>
      <c r="AM128" s="176">
        <v>0</v>
      </c>
      <c r="AN128" s="176">
        <v>0</v>
      </c>
      <c r="AO128" s="176">
        <v>0</v>
      </c>
      <c r="AP128" s="176">
        <v>0</v>
      </c>
      <c r="AQ128" s="176">
        <v>0</v>
      </c>
      <c r="AR128" s="176">
        <v>0</v>
      </c>
      <c r="AS128" s="176">
        <v>0</v>
      </c>
      <c r="AT128" s="177">
        <v>0</v>
      </c>
      <c r="AU128" s="177">
        <v>0</v>
      </c>
      <c r="AV128" s="177">
        <v>0</v>
      </c>
      <c r="AW128" s="158">
        <v>41823</v>
      </c>
      <c r="AX128" s="176">
        <v>1184.1099999999999</v>
      </c>
      <c r="AY128" s="157">
        <v>2607</v>
      </c>
      <c r="AZ128" s="163">
        <v>1</v>
      </c>
      <c r="BA128" s="164">
        <v>44210</v>
      </c>
      <c r="BB128" s="172" t="s">
        <v>26</v>
      </c>
      <c r="BC128" s="193" t="s">
        <v>26</v>
      </c>
      <c r="BD128" s="157" t="s">
        <v>25</v>
      </c>
      <c r="BE128" s="185" t="s">
        <v>823</v>
      </c>
      <c r="BF128" s="157" t="s">
        <v>476</v>
      </c>
      <c r="BG128" s="185" t="s">
        <v>593</v>
      </c>
      <c r="BH128" s="185" t="s">
        <v>1237</v>
      </c>
      <c r="BI128" s="135">
        <v>1641735</v>
      </c>
      <c r="BJ128" s="135">
        <v>1457255.07</v>
      </c>
      <c r="BK128" s="136">
        <v>41778</v>
      </c>
      <c r="BL128" s="136">
        <v>41743</v>
      </c>
      <c r="BM128" s="130" t="s">
        <v>26</v>
      </c>
      <c r="BN128" s="130" t="s">
        <v>26</v>
      </c>
      <c r="BO128" s="130" t="s">
        <v>26</v>
      </c>
      <c r="BP128" s="130" t="s">
        <v>26</v>
      </c>
      <c r="BQ128" s="172" t="s">
        <v>26</v>
      </c>
      <c r="BR128" s="172" t="s">
        <v>26</v>
      </c>
      <c r="BS128" s="130" t="s">
        <v>26</v>
      </c>
      <c r="BT128" s="130" t="s">
        <v>26</v>
      </c>
      <c r="BU128" s="130" t="s">
        <v>26</v>
      </c>
      <c r="BV128" s="137" t="s">
        <v>783</v>
      </c>
      <c r="BW128" s="131" t="s">
        <v>25</v>
      </c>
      <c r="BX128" s="138" t="s">
        <v>1061</v>
      </c>
      <c r="BY128" s="131">
        <v>4</v>
      </c>
      <c r="BZ128" s="139">
        <v>44330</v>
      </c>
      <c r="CA128" s="140">
        <v>32030.58</v>
      </c>
      <c r="CB128" s="156"/>
    </row>
    <row r="129" spans="1:80" s="127" customFormat="1" ht="60.75" customHeight="1">
      <c r="A129" s="128">
        <v>126</v>
      </c>
      <c r="B129" s="130">
        <v>5942801</v>
      </c>
      <c r="C129" s="130" t="s">
        <v>465</v>
      </c>
      <c r="D129" s="130">
        <v>202</v>
      </c>
      <c r="E129" s="130">
        <v>1</v>
      </c>
      <c r="F129" s="132" t="s">
        <v>214</v>
      </c>
      <c r="G129" s="157">
        <v>321712</v>
      </c>
      <c r="H129" s="181" t="s">
        <v>356</v>
      </c>
      <c r="I129" s="182">
        <v>39444</v>
      </c>
      <c r="J129" s="182">
        <v>46019</v>
      </c>
      <c r="K129" s="180">
        <v>840</v>
      </c>
      <c r="L129" s="183">
        <v>250000</v>
      </c>
      <c r="M129" s="184">
        <v>0.12</v>
      </c>
      <c r="N129" s="184">
        <v>2E-3</v>
      </c>
      <c r="O129" s="185" t="s">
        <v>472</v>
      </c>
      <c r="P129" s="185" t="s">
        <v>561</v>
      </c>
      <c r="Q129" s="157" t="s">
        <v>603</v>
      </c>
      <c r="R129" s="157" t="s">
        <v>515</v>
      </c>
      <c r="S129" s="157" t="s">
        <v>26</v>
      </c>
      <c r="T129" s="186">
        <f t="shared" si="2"/>
        <v>8307810.1200000001</v>
      </c>
      <c r="U129" s="186">
        <v>6809066.6200000001</v>
      </c>
      <c r="V129" s="186">
        <v>1431125.5</v>
      </c>
      <c r="W129" s="186">
        <v>67618</v>
      </c>
      <c r="X129" s="176">
        <v>0</v>
      </c>
      <c r="Y129" s="179">
        <f t="shared" si="3"/>
        <v>299380.53999999998</v>
      </c>
      <c r="Z129" s="157" t="s">
        <v>25</v>
      </c>
      <c r="AA129" s="157" t="s">
        <v>26</v>
      </c>
      <c r="AB129" s="157" t="s">
        <v>25</v>
      </c>
      <c r="AC129" s="157"/>
      <c r="AD129" s="157" t="s">
        <v>26</v>
      </c>
      <c r="AE129" s="176">
        <v>0</v>
      </c>
      <c r="AF129" s="176">
        <v>0</v>
      </c>
      <c r="AG129" s="176">
        <v>0</v>
      </c>
      <c r="AH129" s="176">
        <v>0</v>
      </c>
      <c r="AI129" s="176">
        <v>0</v>
      </c>
      <c r="AJ129" s="176">
        <v>0</v>
      </c>
      <c r="AK129" s="176">
        <v>0</v>
      </c>
      <c r="AL129" s="176">
        <v>0</v>
      </c>
      <c r="AM129" s="176">
        <v>0</v>
      </c>
      <c r="AN129" s="176">
        <v>0</v>
      </c>
      <c r="AO129" s="176">
        <v>0</v>
      </c>
      <c r="AP129" s="176">
        <v>0</v>
      </c>
      <c r="AQ129" s="176">
        <v>0</v>
      </c>
      <c r="AR129" s="176">
        <v>0</v>
      </c>
      <c r="AS129" s="176">
        <v>0</v>
      </c>
      <c r="AT129" s="177">
        <v>0</v>
      </c>
      <c r="AU129" s="177">
        <v>0</v>
      </c>
      <c r="AV129" s="177">
        <v>0</v>
      </c>
      <c r="AW129" s="158">
        <v>39549</v>
      </c>
      <c r="AX129" s="176">
        <v>21037.64</v>
      </c>
      <c r="AY129" s="157">
        <v>4736</v>
      </c>
      <c r="AZ129" s="163">
        <v>4</v>
      </c>
      <c r="BA129" s="164">
        <v>47115</v>
      </c>
      <c r="BB129" s="172" t="s">
        <v>26</v>
      </c>
      <c r="BC129" s="193" t="s">
        <v>26</v>
      </c>
      <c r="BD129" s="157" t="s">
        <v>25</v>
      </c>
      <c r="BE129" s="185" t="s">
        <v>824</v>
      </c>
      <c r="BF129" s="157" t="s">
        <v>476</v>
      </c>
      <c r="BG129" s="185" t="s">
        <v>659</v>
      </c>
      <c r="BH129" s="185" t="s">
        <v>1238</v>
      </c>
      <c r="BI129" s="135">
        <v>1521231.7</v>
      </c>
      <c r="BJ129" s="135">
        <v>759335</v>
      </c>
      <c r="BK129" s="136">
        <v>41100</v>
      </c>
      <c r="BL129" s="136">
        <v>40841</v>
      </c>
      <c r="BM129" s="130" t="s">
        <v>26</v>
      </c>
      <c r="BN129" s="130" t="s">
        <v>26</v>
      </c>
      <c r="BO129" s="130" t="s">
        <v>25</v>
      </c>
      <c r="BP129" s="130" t="s">
        <v>26</v>
      </c>
      <c r="BQ129" s="172" t="s">
        <v>26</v>
      </c>
      <c r="BR129" s="172" t="s">
        <v>26</v>
      </c>
      <c r="BS129" s="130" t="s">
        <v>25</v>
      </c>
      <c r="BT129" s="130" t="s">
        <v>26</v>
      </c>
      <c r="BU129" s="130" t="s">
        <v>26</v>
      </c>
      <c r="BV129" s="137" t="s">
        <v>825</v>
      </c>
      <c r="BW129" s="131" t="s">
        <v>25</v>
      </c>
      <c r="BX129" s="138" t="s">
        <v>1061</v>
      </c>
      <c r="BY129" s="131">
        <v>4</v>
      </c>
      <c r="BZ129" s="139">
        <v>44330</v>
      </c>
      <c r="CA129" s="140">
        <v>62700.52</v>
      </c>
      <c r="CB129" s="156"/>
    </row>
    <row r="130" spans="1:80" s="127" customFormat="1" ht="60.75" customHeight="1">
      <c r="A130" s="128">
        <v>127</v>
      </c>
      <c r="B130" s="130">
        <v>5931163</v>
      </c>
      <c r="C130" s="130" t="s">
        <v>465</v>
      </c>
      <c r="D130" s="130">
        <v>202</v>
      </c>
      <c r="E130" s="130">
        <v>1</v>
      </c>
      <c r="F130" s="132" t="s">
        <v>214</v>
      </c>
      <c r="G130" s="157">
        <v>321712</v>
      </c>
      <c r="H130" s="181" t="s">
        <v>357</v>
      </c>
      <c r="I130" s="182">
        <v>38926</v>
      </c>
      <c r="J130" s="182">
        <v>42578</v>
      </c>
      <c r="K130" s="180">
        <v>840</v>
      </c>
      <c r="L130" s="183">
        <v>23000</v>
      </c>
      <c r="M130" s="184">
        <v>0.15</v>
      </c>
      <c r="N130" s="184">
        <v>0</v>
      </c>
      <c r="O130" s="185" t="s">
        <v>472</v>
      </c>
      <c r="P130" s="185" t="s">
        <v>479</v>
      </c>
      <c r="Q130" s="157" t="s">
        <v>603</v>
      </c>
      <c r="R130" s="157" t="s">
        <v>515</v>
      </c>
      <c r="S130" s="157" t="s">
        <v>26</v>
      </c>
      <c r="T130" s="186">
        <f t="shared" si="2"/>
        <v>601184.05000000005</v>
      </c>
      <c r="U130" s="186">
        <v>541402.5</v>
      </c>
      <c r="V130" s="186">
        <v>59781.55</v>
      </c>
      <c r="W130" s="186">
        <v>0</v>
      </c>
      <c r="X130" s="176">
        <v>0</v>
      </c>
      <c r="Y130" s="179">
        <f t="shared" si="3"/>
        <v>21664.29</v>
      </c>
      <c r="Z130" s="157" t="s">
        <v>25</v>
      </c>
      <c r="AA130" s="157" t="s">
        <v>26</v>
      </c>
      <c r="AB130" s="157"/>
      <c r="AC130" s="157" t="s">
        <v>26</v>
      </c>
      <c r="AD130" s="157" t="s">
        <v>26</v>
      </c>
      <c r="AE130" s="176">
        <v>0</v>
      </c>
      <c r="AF130" s="176">
        <v>0</v>
      </c>
      <c r="AG130" s="176">
        <v>0</v>
      </c>
      <c r="AH130" s="176">
        <v>0</v>
      </c>
      <c r="AI130" s="176">
        <v>0</v>
      </c>
      <c r="AJ130" s="176">
        <v>0</v>
      </c>
      <c r="AK130" s="176">
        <v>0</v>
      </c>
      <c r="AL130" s="176">
        <v>0</v>
      </c>
      <c r="AM130" s="176">
        <v>0</v>
      </c>
      <c r="AN130" s="176">
        <v>0</v>
      </c>
      <c r="AO130" s="176">
        <v>0</v>
      </c>
      <c r="AP130" s="176">
        <v>0</v>
      </c>
      <c r="AQ130" s="176">
        <v>0</v>
      </c>
      <c r="AR130" s="176">
        <v>0</v>
      </c>
      <c r="AS130" s="176">
        <v>0</v>
      </c>
      <c r="AT130" s="177">
        <v>0</v>
      </c>
      <c r="AU130" s="177">
        <v>0</v>
      </c>
      <c r="AV130" s="177">
        <v>0</v>
      </c>
      <c r="AW130" s="158">
        <v>40381</v>
      </c>
      <c r="AX130" s="176">
        <v>1499.86</v>
      </c>
      <c r="AY130" s="157">
        <v>4674</v>
      </c>
      <c r="AZ130" s="163">
        <v>3</v>
      </c>
      <c r="BA130" s="164">
        <v>43674</v>
      </c>
      <c r="BB130" s="172" t="s">
        <v>26</v>
      </c>
      <c r="BC130" s="193" t="s">
        <v>26</v>
      </c>
      <c r="BD130" s="157" t="s">
        <v>25</v>
      </c>
      <c r="BE130" s="185" t="s">
        <v>826</v>
      </c>
      <c r="BF130" s="157" t="s">
        <v>476</v>
      </c>
      <c r="BG130" s="185" t="s">
        <v>563</v>
      </c>
      <c r="BH130" s="185" t="s">
        <v>1239</v>
      </c>
      <c r="BI130" s="135">
        <v>204290.02</v>
      </c>
      <c r="BJ130" s="135">
        <v>322818.69</v>
      </c>
      <c r="BK130" s="136">
        <v>40147</v>
      </c>
      <c r="BL130" s="136">
        <v>38926</v>
      </c>
      <c r="BM130" s="130" t="s">
        <v>26</v>
      </c>
      <c r="BN130" s="130" t="s">
        <v>26</v>
      </c>
      <c r="BO130" s="130" t="s">
        <v>26</v>
      </c>
      <c r="BP130" s="130" t="s">
        <v>26</v>
      </c>
      <c r="BQ130" s="172" t="s">
        <v>26</v>
      </c>
      <c r="BR130" s="172" t="s">
        <v>26</v>
      </c>
      <c r="BS130" s="130" t="s">
        <v>25</v>
      </c>
      <c r="BT130" s="130" t="s">
        <v>26</v>
      </c>
      <c r="BU130" s="130" t="s">
        <v>26</v>
      </c>
      <c r="BV130" s="137" t="s">
        <v>827</v>
      </c>
      <c r="BW130" s="131" t="s">
        <v>25</v>
      </c>
      <c r="BX130" s="138" t="s">
        <v>1061</v>
      </c>
      <c r="BY130" s="131">
        <v>4</v>
      </c>
      <c r="BZ130" s="139">
        <v>44330</v>
      </c>
      <c r="CA130" s="140">
        <v>4613.51</v>
      </c>
      <c r="CB130" s="156"/>
    </row>
    <row r="131" spans="1:80" s="127" customFormat="1" ht="60.75" customHeight="1">
      <c r="A131" s="128">
        <v>128</v>
      </c>
      <c r="B131" s="130">
        <v>5929386</v>
      </c>
      <c r="C131" s="130" t="s">
        <v>465</v>
      </c>
      <c r="D131" s="130">
        <v>201</v>
      </c>
      <c r="E131" s="130">
        <v>1</v>
      </c>
      <c r="F131" s="132" t="s">
        <v>214</v>
      </c>
      <c r="G131" s="157">
        <v>321712</v>
      </c>
      <c r="H131" s="181" t="s">
        <v>358</v>
      </c>
      <c r="I131" s="182">
        <v>38982</v>
      </c>
      <c r="J131" s="182">
        <v>40807</v>
      </c>
      <c r="K131" s="180">
        <v>840</v>
      </c>
      <c r="L131" s="183">
        <v>22321</v>
      </c>
      <c r="M131" s="184">
        <v>0.125</v>
      </c>
      <c r="N131" s="184">
        <v>0</v>
      </c>
      <c r="O131" s="185" t="s">
        <v>472</v>
      </c>
      <c r="P131" s="185" t="s">
        <v>546</v>
      </c>
      <c r="Q131" s="157" t="s">
        <v>603</v>
      </c>
      <c r="R131" s="157" t="s">
        <v>515</v>
      </c>
      <c r="S131" s="157" t="s">
        <v>26</v>
      </c>
      <c r="T131" s="186">
        <f t="shared" si="2"/>
        <v>538439.36</v>
      </c>
      <c r="U131" s="186">
        <v>443916.75</v>
      </c>
      <c r="V131" s="186">
        <v>94522.61</v>
      </c>
      <c r="W131" s="186">
        <v>0</v>
      </c>
      <c r="X131" s="176">
        <v>0</v>
      </c>
      <c r="Y131" s="179">
        <f t="shared" si="3"/>
        <v>19403.22</v>
      </c>
      <c r="Z131" s="157" t="s">
        <v>25</v>
      </c>
      <c r="AA131" s="157" t="s">
        <v>25</v>
      </c>
      <c r="AB131" s="157" t="s">
        <v>25</v>
      </c>
      <c r="AC131" s="157" t="s">
        <v>26</v>
      </c>
      <c r="AD131" s="157" t="s">
        <v>26</v>
      </c>
      <c r="AE131" s="176">
        <v>0</v>
      </c>
      <c r="AF131" s="176">
        <v>0</v>
      </c>
      <c r="AG131" s="176">
        <v>0</v>
      </c>
      <c r="AH131" s="176">
        <v>0</v>
      </c>
      <c r="AI131" s="176">
        <v>0</v>
      </c>
      <c r="AJ131" s="176">
        <v>0</v>
      </c>
      <c r="AK131" s="176">
        <v>0</v>
      </c>
      <c r="AL131" s="176">
        <v>0</v>
      </c>
      <c r="AM131" s="176">
        <v>0</v>
      </c>
      <c r="AN131" s="176">
        <v>0</v>
      </c>
      <c r="AO131" s="176">
        <v>0</v>
      </c>
      <c r="AP131" s="176">
        <v>0</v>
      </c>
      <c r="AQ131" s="176">
        <v>0</v>
      </c>
      <c r="AR131" s="176">
        <v>0</v>
      </c>
      <c r="AS131" s="176">
        <v>0</v>
      </c>
      <c r="AT131" s="177">
        <v>0</v>
      </c>
      <c r="AU131" s="177">
        <v>0</v>
      </c>
      <c r="AV131" s="177">
        <v>0</v>
      </c>
      <c r="AW131" s="158">
        <v>40381</v>
      </c>
      <c r="AX131" s="176">
        <v>1499.86</v>
      </c>
      <c r="AY131" s="157">
        <v>4798</v>
      </c>
      <c r="AZ131" s="163">
        <v>4</v>
      </c>
      <c r="BA131" s="164">
        <v>41904</v>
      </c>
      <c r="BB131" s="172" t="s">
        <v>26</v>
      </c>
      <c r="BC131" s="193" t="s">
        <v>26</v>
      </c>
      <c r="BD131" s="157" t="s">
        <v>25</v>
      </c>
      <c r="BE131" s="185" t="s">
        <v>828</v>
      </c>
      <c r="BF131" s="157" t="s">
        <v>470</v>
      </c>
      <c r="BG131" s="185" t="s">
        <v>791</v>
      </c>
      <c r="BH131" s="185" t="s">
        <v>1240</v>
      </c>
      <c r="BI131" s="135">
        <v>125000</v>
      </c>
      <c r="BJ131" s="135">
        <v>122714</v>
      </c>
      <c r="BK131" s="136">
        <v>40452</v>
      </c>
      <c r="BL131" s="136">
        <v>40284</v>
      </c>
      <c r="BM131" s="130" t="s">
        <v>26</v>
      </c>
      <c r="BN131" s="130" t="s">
        <v>26</v>
      </c>
      <c r="BO131" s="130" t="s">
        <v>26</v>
      </c>
      <c r="BP131" s="130" t="s">
        <v>26</v>
      </c>
      <c r="BQ131" s="172" t="s">
        <v>26</v>
      </c>
      <c r="BR131" s="172" t="s">
        <v>26</v>
      </c>
      <c r="BS131" s="130" t="s">
        <v>25</v>
      </c>
      <c r="BT131" s="130" t="s">
        <v>26</v>
      </c>
      <c r="BU131" s="130" t="s">
        <v>26</v>
      </c>
      <c r="BV131" s="137" t="s">
        <v>829</v>
      </c>
      <c r="BW131" s="131" t="s">
        <v>25</v>
      </c>
      <c r="BX131" s="138" t="s">
        <v>1061</v>
      </c>
      <c r="BY131" s="131">
        <v>4</v>
      </c>
      <c r="BZ131" s="139">
        <v>44330</v>
      </c>
      <c r="CA131" s="140">
        <v>4132.01</v>
      </c>
      <c r="CB131" s="156"/>
    </row>
    <row r="132" spans="1:80" s="127" customFormat="1" ht="60.75" customHeight="1">
      <c r="A132" s="128">
        <v>129</v>
      </c>
      <c r="B132" s="130">
        <v>5930202</v>
      </c>
      <c r="C132" s="130" t="s">
        <v>465</v>
      </c>
      <c r="D132" s="130">
        <v>202</v>
      </c>
      <c r="E132" s="130">
        <v>1</v>
      </c>
      <c r="F132" s="132" t="s">
        <v>214</v>
      </c>
      <c r="G132" s="157">
        <v>321712</v>
      </c>
      <c r="H132" s="181" t="s">
        <v>359</v>
      </c>
      <c r="I132" s="182">
        <v>39496</v>
      </c>
      <c r="J132" s="182">
        <v>40227</v>
      </c>
      <c r="K132" s="180">
        <v>840</v>
      </c>
      <c r="L132" s="183">
        <v>300000</v>
      </c>
      <c r="M132" s="184">
        <v>0.15</v>
      </c>
      <c r="N132" s="184">
        <v>0</v>
      </c>
      <c r="O132" s="185" t="s">
        <v>523</v>
      </c>
      <c r="P132" s="185" t="s">
        <v>479</v>
      </c>
      <c r="Q132" s="157" t="s">
        <v>603</v>
      </c>
      <c r="R132" s="157" t="s">
        <v>515</v>
      </c>
      <c r="S132" s="157" t="s">
        <v>26</v>
      </c>
      <c r="T132" s="186">
        <f t="shared" si="2"/>
        <v>9437516.0899999999</v>
      </c>
      <c r="U132" s="186">
        <v>8325000</v>
      </c>
      <c r="V132" s="186">
        <v>1112516.0900000001</v>
      </c>
      <c r="W132" s="186">
        <v>0</v>
      </c>
      <c r="X132" s="176">
        <v>0</v>
      </c>
      <c r="Y132" s="179">
        <f t="shared" si="3"/>
        <v>340090.67</v>
      </c>
      <c r="Z132" s="157" t="s">
        <v>25</v>
      </c>
      <c r="AA132" s="157" t="s">
        <v>25</v>
      </c>
      <c r="AB132" s="157"/>
      <c r="AC132" s="157"/>
      <c r="AD132" s="157" t="s">
        <v>26</v>
      </c>
      <c r="AE132" s="176">
        <v>0</v>
      </c>
      <c r="AF132" s="176">
        <v>0</v>
      </c>
      <c r="AG132" s="176">
        <v>0</v>
      </c>
      <c r="AH132" s="176">
        <v>0</v>
      </c>
      <c r="AI132" s="176">
        <v>0</v>
      </c>
      <c r="AJ132" s="176">
        <v>0</v>
      </c>
      <c r="AK132" s="176">
        <v>0</v>
      </c>
      <c r="AL132" s="176">
        <v>0</v>
      </c>
      <c r="AM132" s="176">
        <v>0</v>
      </c>
      <c r="AN132" s="176">
        <v>0</v>
      </c>
      <c r="AO132" s="176">
        <v>0</v>
      </c>
      <c r="AP132" s="176">
        <v>0</v>
      </c>
      <c r="AQ132" s="176">
        <v>0</v>
      </c>
      <c r="AR132" s="176">
        <v>0</v>
      </c>
      <c r="AS132" s="176">
        <v>0</v>
      </c>
      <c r="AT132" s="177">
        <v>0</v>
      </c>
      <c r="AU132" s="177">
        <v>0</v>
      </c>
      <c r="AV132" s="177">
        <v>0</v>
      </c>
      <c r="AW132" s="158">
        <v>40123</v>
      </c>
      <c r="AX132" s="176">
        <v>29462.5</v>
      </c>
      <c r="AY132" s="157">
        <v>4401</v>
      </c>
      <c r="AZ132" s="163">
        <v>4</v>
      </c>
      <c r="BA132" s="164">
        <v>41323</v>
      </c>
      <c r="BB132" s="172" t="s">
        <v>26</v>
      </c>
      <c r="BC132" s="193" t="s">
        <v>26</v>
      </c>
      <c r="BD132" s="157" t="s">
        <v>25</v>
      </c>
      <c r="BE132" s="185" t="s">
        <v>830</v>
      </c>
      <c r="BF132" s="157" t="s">
        <v>476</v>
      </c>
      <c r="BG132" s="185" t="s">
        <v>756</v>
      </c>
      <c r="BH132" s="185" t="s">
        <v>1241</v>
      </c>
      <c r="BI132" s="135">
        <v>3873920</v>
      </c>
      <c r="BJ132" s="135">
        <v>1148411.68</v>
      </c>
      <c r="BK132" s="136">
        <v>41292</v>
      </c>
      <c r="BL132" s="136">
        <v>40981</v>
      </c>
      <c r="BM132" s="130" t="s">
        <v>26</v>
      </c>
      <c r="BN132" s="130" t="s">
        <v>26</v>
      </c>
      <c r="BO132" s="130" t="s">
        <v>26</v>
      </c>
      <c r="BP132" s="130" t="s">
        <v>26</v>
      </c>
      <c r="BQ132" s="163" t="s">
        <v>25</v>
      </c>
      <c r="BR132" s="163" t="s">
        <v>25</v>
      </c>
      <c r="BS132" s="130" t="s">
        <v>26</v>
      </c>
      <c r="BT132" s="130" t="s">
        <v>26</v>
      </c>
      <c r="BU132" s="130" t="s">
        <v>26</v>
      </c>
      <c r="BV132" s="175" t="s">
        <v>1069</v>
      </c>
      <c r="BW132" s="131" t="s">
        <v>25</v>
      </c>
      <c r="BX132" s="138" t="s">
        <v>1061</v>
      </c>
      <c r="BY132" s="131">
        <v>4</v>
      </c>
      <c r="BZ132" s="139">
        <v>44330</v>
      </c>
      <c r="CA132" s="140">
        <v>71191.539999999994</v>
      </c>
      <c r="CB132" s="156"/>
    </row>
    <row r="133" spans="1:80" s="127" customFormat="1" ht="60.75" customHeight="1">
      <c r="A133" s="128">
        <v>130</v>
      </c>
      <c r="B133" s="130">
        <v>5930979</v>
      </c>
      <c r="C133" s="130" t="s">
        <v>465</v>
      </c>
      <c r="D133" s="130">
        <v>202</v>
      </c>
      <c r="E133" s="130">
        <v>1</v>
      </c>
      <c r="F133" s="132" t="s">
        <v>214</v>
      </c>
      <c r="G133" s="157">
        <v>321712</v>
      </c>
      <c r="H133" s="181" t="s">
        <v>360</v>
      </c>
      <c r="I133" s="182">
        <v>39465</v>
      </c>
      <c r="J133" s="182">
        <v>47136</v>
      </c>
      <c r="K133" s="180">
        <v>840</v>
      </c>
      <c r="L133" s="183">
        <v>98000</v>
      </c>
      <c r="M133" s="184">
        <v>0.16</v>
      </c>
      <c r="N133" s="184">
        <v>0</v>
      </c>
      <c r="O133" s="185" t="s">
        <v>472</v>
      </c>
      <c r="P133" s="185" t="s">
        <v>739</v>
      </c>
      <c r="Q133" s="157" t="s">
        <v>603</v>
      </c>
      <c r="R133" s="157" t="s">
        <v>515</v>
      </c>
      <c r="S133" s="157" t="s">
        <v>26</v>
      </c>
      <c r="T133" s="186">
        <f t="shared" ref="T133:T196" si="4">SUM(U133:X133)</f>
        <v>6619892.9199999999</v>
      </c>
      <c r="U133" s="186">
        <v>2557403.37</v>
      </c>
      <c r="V133" s="186">
        <v>4062489.55</v>
      </c>
      <c r="W133" s="186">
        <v>0</v>
      </c>
      <c r="X133" s="176">
        <v>0</v>
      </c>
      <c r="Y133" s="179">
        <f t="shared" ref="Y133:Y196" si="5">IF(K133=840,ROUND(T133/27.75,2),IF(K133=978,ROUND(T133/33.6427,2),IF(K133=980,T133,"уточнити валюту")))</f>
        <v>238554.7</v>
      </c>
      <c r="Z133" s="157" t="s">
        <v>25</v>
      </c>
      <c r="AA133" s="157" t="s">
        <v>25</v>
      </c>
      <c r="AB133" s="157"/>
      <c r="AC133" s="157" t="s">
        <v>26</v>
      </c>
      <c r="AD133" s="157" t="s">
        <v>26</v>
      </c>
      <c r="AE133" s="176">
        <v>0</v>
      </c>
      <c r="AF133" s="176">
        <v>0</v>
      </c>
      <c r="AG133" s="176">
        <v>0</v>
      </c>
      <c r="AH133" s="176">
        <v>0</v>
      </c>
      <c r="AI133" s="176">
        <v>0</v>
      </c>
      <c r="AJ133" s="176">
        <v>0</v>
      </c>
      <c r="AK133" s="176">
        <v>0</v>
      </c>
      <c r="AL133" s="176">
        <v>0</v>
      </c>
      <c r="AM133" s="176">
        <v>0</v>
      </c>
      <c r="AN133" s="176">
        <v>0</v>
      </c>
      <c r="AO133" s="176">
        <v>0</v>
      </c>
      <c r="AP133" s="176">
        <v>0</v>
      </c>
      <c r="AQ133" s="176">
        <v>0</v>
      </c>
      <c r="AR133" s="176">
        <v>0</v>
      </c>
      <c r="AS133" s="176">
        <v>0</v>
      </c>
      <c r="AT133" s="177">
        <v>0</v>
      </c>
      <c r="AU133" s="177">
        <v>0</v>
      </c>
      <c r="AV133" s="177">
        <v>0</v>
      </c>
      <c r="AW133" s="158">
        <v>40939</v>
      </c>
      <c r="AX133" s="176">
        <v>1597.94</v>
      </c>
      <c r="AY133" s="157">
        <v>4266</v>
      </c>
      <c r="AZ133" s="163">
        <v>2</v>
      </c>
      <c r="BA133" s="164">
        <v>48231</v>
      </c>
      <c r="BB133" s="172" t="s">
        <v>26</v>
      </c>
      <c r="BC133" s="193" t="s">
        <v>26</v>
      </c>
      <c r="BD133" s="157" t="s">
        <v>25</v>
      </c>
      <c r="BE133" s="185" t="s">
        <v>831</v>
      </c>
      <c r="BF133" s="157" t="s">
        <v>476</v>
      </c>
      <c r="BG133" s="185" t="s">
        <v>756</v>
      </c>
      <c r="BH133" s="185" t="s">
        <v>1242</v>
      </c>
      <c r="BI133" s="135">
        <v>628549.79</v>
      </c>
      <c r="BJ133" s="135">
        <v>213570</v>
      </c>
      <c r="BK133" s="136">
        <v>40337</v>
      </c>
      <c r="BL133" s="136">
        <v>40203</v>
      </c>
      <c r="BM133" s="130" t="s">
        <v>26</v>
      </c>
      <c r="BN133" s="130" t="s">
        <v>26</v>
      </c>
      <c r="BO133" s="130" t="s">
        <v>25</v>
      </c>
      <c r="BP133" s="130" t="s">
        <v>26</v>
      </c>
      <c r="BQ133" s="163" t="s">
        <v>26</v>
      </c>
      <c r="BR133" s="163" t="s">
        <v>26</v>
      </c>
      <c r="BS133" s="130" t="s">
        <v>26</v>
      </c>
      <c r="BT133" s="130" t="s">
        <v>26</v>
      </c>
      <c r="BU133" s="130" t="s">
        <v>26</v>
      </c>
      <c r="BV133" s="137" t="s">
        <v>832</v>
      </c>
      <c r="BW133" s="131" t="s">
        <v>25</v>
      </c>
      <c r="BX133" s="138" t="s">
        <v>1061</v>
      </c>
      <c r="BY133" s="131">
        <v>4</v>
      </c>
      <c r="BZ133" s="139">
        <v>44330</v>
      </c>
      <c r="CA133" s="140">
        <v>44358.7</v>
      </c>
      <c r="CB133" s="156"/>
    </row>
    <row r="134" spans="1:80" s="127" customFormat="1" ht="60.75" customHeight="1">
      <c r="A134" s="128">
        <v>131</v>
      </c>
      <c r="B134" s="130">
        <v>5930731</v>
      </c>
      <c r="C134" s="130" t="s">
        <v>465</v>
      </c>
      <c r="D134" s="130">
        <v>202</v>
      </c>
      <c r="E134" s="130">
        <v>1</v>
      </c>
      <c r="F134" s="132" t="s">
        <v>214</v>
      </c>
      <c r="G134" s="157">
        <v>321712</v>
      </c>
      <c r="H134" s="181" t="s">
        <v>361</v>
      </c>
      <c r="I134" s="182">
        <v>38943</v>
      </c>
      <c r="J134" s="182">
        <v>42597</v>
      </c>
      <c r="K134" s="180">
        <v>840</v>
      </c>
      <c r="L134" s="183">
        <v>30000</v>
      </c>
      <c r="M134" s="184">
        <v>0.15</v>
      </c>
      <c r="N134" s="184">
        <v>0</v>
      </c>
      <c r="O134" s="185" t="s">
        <v>472</v>
      </c>
      <c r="P134" s="185" t="s">
        <v>479</v>
      </c>
      <c r="Q134" s="157" t="s">
        <v>603</v>
      </c>
      <c r="R134" s="157" t="s">
        <v>515</v>
      </c>
      <c r="S134" s="157" t="s">
        <v>26</v>
      </c>
      <c r="T134" s="186">
        <f t="shared" si="4"/>
        <v>1782560.93</v>
      </c>
      <c r="U134" s="186">
        <v>832500</v>
      </c>
      <c r="V134" s="186">
        <v>950060.93</v>
      </c>
      <c r="W134" s="186">
        <v>0</v>
      </c>
      <c r="X134" s="176">
        <v>0</v>
      </c>
      <c r="Y134" s="179">
        <f t="shared" si="5"/>
        <v>64236.43</v>
      </c>
      <c r="Z134" s="157" t="s">
        <v>25</v>
      </c>
      <c r="AA134" s="157" t="s">
        <v>25</v>
      </c>
      <c r="AB134" s="187" t="s">
        <v>25</v>
      </c>
      <c r="AC134" s="157" t="s">
        <v>26</v>
      </c>
      <c r="AD134" s="157" t="s">
        <v>26</v>
      </c>
      <c r="AE134" s="176">
        <v>2093.6</v>
      </c>
      <c r="AF134" s="176">
        <v>2164.5300000000002</v>
      </c>
      <c r="AG134" s="176">
        <v>2198.83</v>
      </c>
      <c r="AH134" s="176">
        <v>766.99</v>
      </c>
      <c r="AI134" s="176">
        <v>0</v>
      </c>
      <c r="AJ134" s="176">
        <v>0</v>
      </c>
      <c r="AK134" s="176">
        <v>0</v>
      </c>
      <c r="AL134" s="176">
        <v>1600.13</v>
      </c>
      <c r="AM134" s="176">
        <v>1260.1300000000001</v>
      </c>
      <c r="AN134" s="176">
        <v>1260</v>
      </c>
      <c r="AO134" s="176">
        <v>419.93</v>
      </c>
      <c r="AP134" s="176">
        <v>0</v>
      </c>
      <c r="AQ134" s="176">
        <v>0</v>
      </c>
      <c r="AR134" s="176">
        <v>847.73</v>
      </c>
      <c r="AS134" s="176">
        <v>249.24</v>
      </c>
      <c r="AT134" s="190">
        <v>2117.6</v>
      </c>
      <c r="AU134" s="177">
        <v>0</v>
      </c>
      <c r="AV134" s="177">
        <v>0</v>
      </c>
      <c r="AW134" s="158">
        <v>44145</v>
      </c>
      <c r="AX134" s="176">
        <v>1868.3</v>
      </c>
      <c r="AY134" s="157">
        <v>4491</v>
      </c>
      <c r="AZ134" s="163">
        <v>4</v>
      </c>
      <c r="BA134" s="164">
        <v>43692</v>
      </c>
      <c r="BB134" s="172" t="s">
        <v>26</v>
      </c>
      <c r="BC134" s="193" t="s">
        <v>26</v>
      </c>
      <c r="BD134" s="157" t="s">
        <v>25</v>
      </c>
      <c r="BE134" s="185" t="s">
        <v>833</v>
      </c>
      <c r="BF134" s="157" t="s">
        <v>476</v>
      </c>
      <c r="BG134" s="185" t="s">
        <v>834</v>
      </c>
      <c r="BH134" s="185" t="s">
        <v>1243</v>
      </c>
      <c r="BI134" s="135">
        <v>303000</v>
      </c>
      <c r="BJ134" s="135">
        <v>478800</v>
      </c>
      <c r="BK134" s="136">
        <v>40147</v>
      </c>
      <c r="BL134" s="136">
        <v>40449</v>
      </c>
      <c r="BM134" s="130" t="s">
        <v>26</v>
      </c>
      <c r="BN134" s="130" t="s">
        <v>26</v>
      </c>
      <c r="BO134" s="130" t="s">
        <v>26</v>
      </c>
      <c r="BP134" s="130" t="s">
        <v>26</v>
      </c>
      <c r="BQ134" s="172" t="s">
        <v>26</v>
      </c>
      <c r="BR134" s="172" t="s">
        <v>26</v>
      </c>
      <c r="BS134" s="130" t="s">
        <v>25</v>
      </c>
      <c r="BT134" s="130" t="s">
        <v>26</v>
      </c>
      <c r="BU134" s="130" t="s">
        <v>26</v>
      </c>
      <c r="BV134" s="137" t="s">
        <v>835</v>
      </c>
      <c r="BW134" s="131" t="s">
        <v>25</v>
      </c>
      <c r="BX134" s="138" t="s">
        <v>1061</v>
      </c>
      <c r="BY134" s="131">
        <v>4</v>
      </c>
      <c r="BZ134" s="139">
        <v>44330</v>
      </c>
      <c r="CA134" s="140">
        <v>13474.47</v>
      </c>
      <c r="CB134" s="156"/>
    </row>
    <row r="135" spans="1:80" s="127" customFormat="1" ht="60.75" customHeight="1">
      <c r="A135" s="128">
        <v>132</v>
      </c>
      <c r="B135" s="130">
        <v>5931336</v>
      </c>
      <c r="C135" s="130" t="s">
        <v>465</v>
      </c>
      <c r="D135" s="130">
        <v>202</v>
      </c>
      <c r="E135" s="130">
        <v>1</v>
      </c>
      <c r="F135" s="132" t="s">
        <v>214</v>
      </c>
      <c r="G135" s="157">
        <v>321712</v>
      </c>
      <c r="H135" s="181" t="s">
        <v>362</v>
      </c>
      <c r="I135" s="182">
        <v>39195</v>
      </c>
      <c r="J135" s="182">
        <v>42847</v>
      </c>
      <c r="K135" s="180">
        <v>840</v>
      </c>
      <c r="L135" s="183">
        <v>50000</v>
      </c>
      <c r="M135" s="184">
        <v>0.15</v>
      </c>
      <c r="N135" s="184">
        <v>0</v>
      </c>
      <c r="O135" s="185" t="s">
        <v>472</v>
      </c>
      <c r="P135" s="185" t="s">
        <v>479</v>
      </c>
      <c r="Q135" s="157" t="s">
        <v>603</v>
      </c>
      <c r="R135" s="157" t="s">
        <v>515</v>
      </c>
      <c r="S135" s="157" t="s">
        <v>26</v>
      </c>
      <c r="T135" s="186">
        <f t="shared" si="4"/>
        <v>240945.48</v>
      </c>
      <c r="U135" s="186">
        <v>163612.06</v>
      </c>
      <c r="V135" s="186">
        <v>77333.42</v>
      </c>
      <c r="W135" s="186">
        <v>0</v>
      </c>
      <c r="X135" s="176">
        <v>0</v>
      </c>
      <c r="Y135" s="179">
        <f t="shared" si="5"/>
        <v>8682.7199999999993</v>
      </c>
      <c r="Z135" s="157" t="s">
        <v>25</v>
      </c>
      <c r="AA135" s="157" t="s">
        <v>25</v>
      </c>
      <c r="AB135" s="187"/>
      <c r="AC135" s="157" t="s">
        <v>26</v>
      </c>
      <c r="AD135" s="157" t="s">
        <v>26</v>
      </c>
      <c r="AE135" s="176">
        <v>0</v>
      </c>
      <c r="AF135" s="176">
        <v>0</v>
      </c>
      <c r="AG135" s="176">
        <v>0</v>
      </c>
      <c r="AH135" s="176">
        <v>0</v>
      </c>
      <c r="AI135" s="176">
        <v>0</v>
      </c>
      <c r="AJ135" s="176">
        <v>0</v>
      </c>
      <c r="AK135" s="176">
        <v>0</v>
      </c>
      <c r="AL135" s="176">
        <v>0</v>
      </c>
      <c r="AM135" s="176">
        <v>0</v>
      </c>
      <c r="AN135" s="176">
        <v>0</v>
      </c>
      <c r="AO135" s="176">
        <v>0</v>
      </c>
      <c r="AP135" s="176">
        <v>0</v>
      </c>
      <c r="AQ135" s="176">
        <v>0</v>
      </c>
      <c r="AR135" s="176">
        <v>0</v>
      </c>
      <c r="AS135" s="176">
        <v>0</v>
      </c>
      <c r="AT135" s="177">
        <v>0</v>
      </c>
      <c r="AU135" s="177">
        <v>0</v>
      </c>
      <c r="AV135" s="177">
        <v>0</v>
      </c>
      <c r="AW135" s="158">
        <v>41709</v>
      </c>
      <c r="AX135" s="176">
        <v>1570.11</v>
      </c>
      <c r="AY135" s="157">
        <v>2577</v>
      </c>
      <c r="AZ135" s="163">
        <v>1</v>
      </c>
      <c r="BA135" s="164">
        <v>43943</v>
      </c>
      <c r="BB135" s="172" t="s">
        <v>26</v>
      </c>
      <c r="BC135" s="193" t="s">
        <v>26</v>
      </c>
      <c r="BD135" s="157" t="s">
        <v>25</v>
      </c>
      <c r="BE135" s="185" t="s">
        <v>836</v>
      </c>
      <c r="BF135" s="157" t="s">
        <v>476</v>
      </c>
      <c r="BG135" s="185" t="s">
        <v>563</v>
      </c>
      <c r="BH135" s="185" t="s">
        <v>1244</v>
      </c>
      <c r="BI135" s="135">
        <v>277750</v>
      </c>
      <c r="BJ135" s="135">
        <v>399650</v>
      </c>
      <c r="BK135" s="136">
        <v>41491</v>
      </c>
      <c r="BL135" s="136">
        <v>41131</v>
      </c>
      <c r="BM135" s="130" t="s">
        <v>26</v>
      </c>
      <c r="BN135" s="130" t="s">
        <v>26</v>
      </c>
      <c r="BO135" s="130" t="s">
        <v>26</v>
      </c>
      <c r="BP135" s="130" t="s">
        <v>26</v>
      </c>
      <c r="BQ135" s="172" t="s">
        <v>26</v>
      </c>
      <c r="BR135" s="172" t="s">
        <v>26</v>
      </c>
      <c r="BS135" s="130" t="s">
        <v>25</v>
      </c>
      <c r="BT135" s="130" t="s">
        <v>837</v>
      </c>
      <c r="BU135" s="130" t="s">
        <v>26</v>
      </c>
      <c r="BV135" s="137" t="s">
        <v>838</v>
      </c>
      <c r="BW135" s="131" t="s">
        <v>25</v>
      </c>
      <c r="BX135" s="138" t="s">
        <v>1061</v>
      </c>
      <c r="BY135" s="131">
        <v>4</v>
      </c>
      <c r="BZ135" s="139">
        <v>44330</v>
      </c>
      <c r="CA135" s="140">
        <v>1849.03</v>
      </c>
      <c r="CB135" s="156"/>
    </row>
    <row r="136" spans="1:80" s="127" customFormat="1" ht="60.75" customHeight="1">
      <c r="A136" s="128">
        <v>133</v>
      </c>
      <c r="B136" s="130">
        <v>5930079</v>
      </c>
      <c r="C136" s="130" t="s">
        <v>465</v>
      </c>
      <c r="D136" s="130">
        <v>202</v>
      </c>
      <c r="E136" s="130">
        <v>2</v>
      </c>
      <c r="F136" s="132" t="s">
        <v>214</v>
      </c>
      <c r="G136" s="157">
        <v>321712</v>
      </c>
      <c r="H136" s="181" t="s">
        <v>363</v>
      </c>
      <c r="I136" s="182">
        <v>39311</v>
      </c>
      <c r="J136" s="182">
        <v>42964</v>
      </c>
      <c r="K136" s="180">
        <v>840</v>
      </c>
      <c r="L136" s="183">
        <v>200000</v>
      </c>
      <c r="M136" s="184">
        <v>0.15</v>
      </c>
      <c r="N136" s="184">
        <v>0</v>
      </c>
      <c r="O136" s="185" t="s">
        <v>472</v>
      </c>
      <c r="P136" s="185" t="s">
        <v>479</v>
      </c>
      <c r="Q136" s="157" t="s">
        <v>603</v>
      </c>
      <c r="R136" s="157" t="s">
        <v>515</v>
      </c>
      <c r="S136" s="157" t="s">
        <v>26</v>
      </c>
      <c r="T136" s="186">
        <f t="shared" si="4"/>
        <v>6110836.6600000001</v>
      </c>
      <c r="U136" s="186">
        <v>4948629.75</v>
      </c>
      <c r="V136" s="186">
        <v>1162206.9099999999</v>
      </c>
      <c r="W136" s="186">
        <v>0</v>
      </c>
      <c r="X136" s="176">
        <v>0</v>
      </c>
      <c r="Y136" s="179">
        <f t="shared" si="5"/>
        <v>220210.33</v>
      </c>
      <c r="Z136" s="157" t="s">
        <v>25</v>
      </c>
      <c r="AA136" s="157" t="s">
        <v>26</v>
      </c>
      <c r="AB136" s="157"/>
      <c r="AC136" s="157" t="s">
        <v>26</v>
      </c>
      <c r="AD136" s="157" t="s">
        <v>26</v>
      </c>
      <c r="AE136" s="176">
        <v>0</v>
      </c>
      <c r="AF136" s="176">
        <v>0</v>
      </c>
      <c r="AG136" s="176">
        <v>0</v>
      </c>
      <c r="AH136" s="176">
        <v>0</v>
      </c>
      <c r="AI136" s="176">
        <v>0</v>
      </c>
      <c r="AJ136" s="176">
        <v>0</v>
      </c>
      <c r="AK136" s="176">
        <v>0</v>
      </c>
      <c r="AL136" s="176">
        <v>0</v>
      </c>
      <c r="AM136" s="176">
        <v>0</v>
      </c>
      <c r="AN136" s="176">
        <v>0</v>
      </c>
      <c r="AO136" s="176">
        <v>0</v>
      </c>
      <c r="AP136" s="176">
        <v>0</v>
      </c>
      <c r="AQ136" s="176">
        <v>0</v>
      </c>
      <c r="AR136" s="176">
        <v>0</v>
      </c>
      <c r="AS136" s="176">
        <v>0</v>
      </c>
      <c r="AT136" s="177">
        <v>0</v>
      </c>
      <c r="AU136" s="177">
        <v>0</v>
      </c>
      <c r="AV136" s="177">
        <v>0</v>
      </c>
      <c r="AW136" s="158">
        <v>39952</v>
      </c>
      <c r="AX136" s="176">
        <v>7621.4</v>
      </c>
      <c r="AY136" s="157">
        <v>4583</v>
      </c>
      <c r="AZ136" s="163">
        <v>4</v>
      </c>
      <c r="BA136" s="164">
        <v>44060</v>
      </c>
      <c r="BB136" s="172" t="s">
        <v>26</v>
      </c>
      <c r="BC136" s="193" t="s">
        <v>26</v>
      </c>
      <c r="BD136" s="157" t="s">
        <v>25</v>
      </c>
      <c r="BE136" s="185" t="s">
        <v>839</v>
      </c>
      <c r="BF136" s="157" t="s">
        <v>476</v>
      </c>
      <c r="BG136" s="185" t="s">
        <v>756</v>
      </c>
      <c r="BH136" s="185" t="s">
        <v>1245</v>
      </c>
      <c r="BI136" s="135">
        <v>1607389.75</v>
      </c>
      <c r="BJ136" s="135">
        <v>1375518.36</v>
      </c>
      <c r="BK136" s="136">
        <v>41234</v>
      </c>
      <c r="BL136" s="136">
        <v>40938</v>
      </c>
      <c r="BM136" s="130" t="s">
        <v>26</v>
      </c>
      <c r="BN136" s="130" t="s">
        <v>26</v>
      </c>
      <c r="BO136" s="130" t="s">
        <v>25</v>
      </c>
      <c r="BP136" s="130" t="s">
        <v>25</v>
      </c>
      <c r="BQ136" s="172" t="s">
        <v>26</v>
      </c>
      <c r="BR136" s="172" t="s">
        <v>26</v>
      </c>
      <c r="BS136" s="130" t="s">
        <v>26</v>
      </c>
      <c r="BT136" s="130" t="s">
        <v>26</v>
      </c>
      <c r="BU136" s="130" t="s">
        <v>26</v>
      </c>
      <c r="BV136" s="137" t="s">
        <v>840</v>
      </c>
      <c r="BW136" s="131" t="s">
        <v>25</v>
      </c>
      <c r="BX136" s="138" t="s">
        <v>1061</v>
      </c>
      <c r="BY136" s="131">
        <v>4</v>
      </c>
      <c r="BZ136" s="139">
        <v>44330</v>
      </c>
      <c r="CA136" s="140">
        <v>46096.86</v>
      </c>
      <c r="CB136" s="156"/>
    </row>
    <row r="137" spans="1:80" s="127" customFormat="1" ht="60.75" customHeight="1">
      <c r="A137" s="128">
        <v>134</v>
      </c>
      <c r="B137" s="130">
        <v>5929871</v>
      </c>
      <c r="C137" s="130" t="s">
        <v>465</v>
      </c>
      <c r="D137" s="130">
        <v>202</v>
      </c>
      <c r="E137" s="130">
        <v>1</v>
      </c>
      <c r="F137" s="132" t="s">
        <v>214</v>
      </c>
      <c r="G137" s="157">
        <v>321712</v>
      </c>
      <c r="H137" s="181" t="s">
        <v>364</v>
      </c>
      <c r="I137" s="182">
        <v>39196</v>
      </c>
      <c r="J137" s="182">
        <v>42849</v>
      </c>
      <c r="K137" s="180">
        <v>840</v>
      </c>
      <c r="L137" s="183">
        <v>22000</v>
      </c>
      <c r="M137" s="184">
        <v>0.15</v>
      </c>
      <c r="N137" s="184">
        <v>0</v>
      </c>
      <c r="O137" s="185" t="s">
        <v>472</v>
      </c>
      <c r="P137" s="185" t="s">
        <v>479</v>
      </c>
      <c r="Q137" s="157" t="s">
        <v>603</v>
      </c>
      <c r="R137" s="157" t="s">
        <v>515</v>
      </c>
      <c r="S137" s="157" t="s">
        <v>26</v>
      </c>
      <c r="T137" s="186">
        <f t="shared" si="4"/>
        <v>979053.3</v>
      </c>
      <c r="U137" s="186">
        <v>462426</v>
      </c>
      <c r="V137" s="186">
        <v>516627.3</v>
      </c>
      <c r="W137" s="186">
        <v>0</v>
      </c>
      <c r="X137" s="176">
        <v>0</v>
      </c>
      <c r="Y137" s="179">
        <f t="shared" si="5"/>
        <v>35281.199999999997</v>
      </c>
      <c r="Z137" s="157" t="s">
        <v>25</v>
      </c>
      <c r="AA137" s="157" t="s">
        <v>25</v>
      </c>
      <c r="AB137" s="157"/>
      <c r="AC137" s="157" t="s">
        <v>26</v>
      </c>
      <c r="AD137" s="157" t="s">
        <v>26</v>
      </c>
      <c r="AE137" s="176">
        <v>0</v>
      </c>
      <c r="AF137" s="176">
        <v>0</v>
      </c>
      <c r="AG137" s="176">
        <v>0</v>
      </c>
      <c r="AH137" s="176">
        <v>0</v>
      </c>
      <c r="AI137" s="176">
        <v>0</v>
      </c>
      <c r="AJ137" s="176">
        <v>0</v>
      </c>
      <c r="AK137" s="176">
        <v>0</v>
      </c>
      <c r="AL137" s="176">
        <v>0</v>
      </c>
      <c r="AM137" s="176">
        <v>0</v>
      </c>
      <c r="AN137" s="176">
        <v>0</v>
      </c>
      <c r="AO137" s="176">
        <v>0</v>
      </c>
      <c r="AP137" s="176">
        <v>0</v>
      </c>
      <c r="AQ137" s="176">
        <v>0</v>
      </c>
      <c r="AR137" s="176">
        <v>0</v>
      </c>
      <c r="AS137" s="176">
        <v>0</v>
      </c>
      <c r="AT137" s="177">
        <v>0</v>
      </c>
      <c r="AU137" s="177">
        <v>0</v>
      </c>
      <c r="AV137" s="177">
        <v>0</v>
      </c>
      <c r="AW137" s="158">
        <v>40155</v>
      </c>
      <c r="AX137" s="176">
        <v>3592.8</v>
      </c>
      <c r="AY137" s="157">
        <v>4159</v>
      </c>
      <c r="AZ137" s="163">
        <v>4</v>
      </c>
      <c r="BA137" s="164">
        <v>43945</v>
      </c>
      <c r="BB137" s="172" t="s">
        <v>26</v>
      </c>
      <c r="BC137" s="193" t="s">
        <v>26</v>
      </c>
      <c r="BD137" s="157" t="s">
        <v>25</v>
      </c>
      <c r="BE137" s="185" t="s">
        <v>841</v>
      </c>
      <c r="BF137" s="157" t="s">
        <v>476</v>
      </c>
      <c r="BG137" s="185" t="s">
        <v>615</v>
      </c>
      <c r="BH137" s="185" t="s">
        <v>1246</v>
      </c>
      <c r="BI137" s="135">
        <v>186281.77</v>
      </c>
      <c r="BJ137" s="135">
        <v>294362.09000000003</v>
      </c>
      <c r="BK137" s="136">
        <v>40147</v>
      </c>
      <c r="BL137" s="136">
        <v>39711</v>
      </c>
      <c r="BM137" s="130" t="s">
        <v>26</v>
      </c>
      <c r="BN137" s="130" t="s">
        <v>26</v>
      </c>
      <c r="BO137" s="130" t="s">
        <v>25</v>
      </c>
      <c r="BP137" s="130" t="s">
        <v>26</v>
      </c>
      <c r="BQ137" s="172" t="s">
        <v>26</v>
      </c>
      <c r="BR137" s="172" t="s">
        <v>26</v>
      </c>
      <c r="BS137" s="130" t="s">
        <v>26</v>
      </c>
      <c r="BT137" s="130" t="s">
        <v>26</v>
      </c>
      <c r="BU137" s="130" t="s">
        <v>26</v>
      </c>
      <c r="BV137" s="137" t="s">
        <v>842</v>
      </c>
      <c r="BW137" s="131" t="s">
        <v>25</v>
      </c>
      <c r="BX137" s="138" t="s">
        <v>1061</v>
      </c>
      <c r="BY137" s="131">
        <v>4</v>
      </c>
      <c r="BZ137" s="139">
        <v>44330</v>
      </c>
      <c r="CA137" s="140">
        <v>7513.29</v>
      </c>
      <c r="CB137" s="156"/>
    </row>
    <row r="138" spans="1:80" s="127" customFormat="1" ht="60.75" customHeight="1">
      <c r="A138" s="128">
        <v>135</v>
      </c>
      <c r="B138" s="130">
        <v>5930806</v>
      </c>
      <c r="C138" s="130" t="s">
        <v>465</v>
      </c>
      <c r="D138" s="130">
        <v>202</v>
      </c>
      <c r="E138" s="130">
        <v>1</v>
      </c>
      <c r="F138" s="132" t="s">
        <v>214</v>
      </c>
      <c r="G138" s="157">
        <v>321712</v>
      </c>
      <c r="H138" s="181" t="s">
        <v>365</v>
      </c>
      <c r="I138" s="182">
        <v>39493</v>
      </c>
      <c r="J138" s="182">
        <v>43146</v>
      </c>
      <c r="K138" s="180">
        <v>840</v>
      </c>
      <c r="L138" s="183">
        <v>25000</v>
      </c>
      <c r="M138" s="184">
        <v>0.15</v>
      </c>
      <c r="N138" s="184">
        <v>0</v>
      </c>
      <c r="O138" s="185" t="s">
        <v>472</v>
      </c>
      <c r="P138" s="185" t="s">
        <v>479</v>
      </c>
      <c r="Q138" s="157" t="s">
        <v>603</v>
      </c>
      <c r="R138" s="157" t="s">
        <v>515</v>
      </c>
      <c r="S138" s="157" t="s">
        <v>26</v>
      </c>
      <c r="T138" s="186">
        <f t="shared" si="4"/>
        <v>433841.28</v>
      </c>
      <c r="U138" s="186">
        <v>276376.40000000002</v>
      </c>
      <c r="V138" s="186">
        <v>157464.88</v>
      </c>
      <c r="W138" s="186">
        <v>0</v>
      </c>
      <c r="X138" s="176">
        <v>0</v>
      </c>
      <c r="Y138" s="179">
        <f t="shared" si="5"/>
        <v>15633.92</v>
      </c>
      <c r="Z138" s="157" t="s">
        <v>25</v>
      </c>
      <c r="AA138" s="157" t="s">
        <v>25</v>
      </c>
      <c r="AB138" s="157"/>
      <c r="AC138" s="157" t="s">
        <v>25</v>
      </c>
      <c r="AD138" s="157" t="s">
        <v>26</v>
      </c>
      <c r="AE138" s="176">
        <v>0</v>
      </c>
      <c r="AF138" s="176">
        <v>0</v>
      </c>
      <c r="AG138" s="176">
        <v>0</v>
      </c>
      <c r="AH138" s="176">
        <v>0</v>
      </c>
      <c r="AI138" s="176">
        <v>0</v>
      </c>
      <c r="AJ138" s="176">
        <v>0</v>
      </c>
      <c r="AK138" s="176">
        <v>0</v>
      </c>
      <c r="AL138" s="176">
        <v>0</v>
      </c>
      <c r="AM138" s="176">
        <v>0</v>
      </c>
      <c r="AN138" s="176">
        <v>0</v>
      </c>
      <c r="AO138" s="176">
        <v>0</v>
      </c>
      <c r="AP138" s="176">
        <v>0</v>
      </c>
      <c r="AQ138" s="176">
        <v>0</v>
      </c>
      <c r="AR138" s="176">
        <v>0</v>
      </c>
      <c r="AS138" s="176">
        <v>0</v>
      </c>
      <c r="AT138" s="177">
        <v>0</v>
      </c>
      <c r="AU138" s="177">
        <v>0</v>
      </c>
      <c r="AV138" s="177">
        <v>0</v>
      </c>
      <c r="AW138" s="158">
        <v>41800</v>
      </c>
      <c r="AX138" s="176">
        <v>1947.58</v>
      </c>
      <c r="AY138" s="157">
        <v>2587</v>
      </c>
      <c r="AZ138" s="163">
        <v>1</v>
      </c>
      <c r="BA138" s="164">
        <v>44242</v>
      </c>
      <c r="BB138" s="172" t="s">
        <v>26</v>
      </c>
      <c r="BC138" s="193" t="s">
        <v>26</v>
      </c>
      <c r="BD138" s="157" t="s">
        <v>25</v>
      </c>
      <c r="BE138" s="185" t="s">
        <v>843</v>
      </c>
      <c r="BF138" s="157" t="s">
        <v>476</v>
      </c>
      <c r="BG138" s="185" t="s">
        <v>568</v>
      </c>
      <c r="BH138" s="185" t="s">
        <v>1247</v>
      </c>
      <c r="BI138" s="135">
        <v>192309</v>
      </c>
      <c r="BJ138" s="135">
        <v>179842.5</v>
      </c>
      <c r="BK138" s="136">
        <v>41206</v>
      </c>
      <c r="BL138" s="136">
        <v>40938</v>
      </c>
      <c r="BM138" s="130" t="s">
        <v>26</v>
      </c>
      <c r="BN138" s="130" t="s">
        <v>26</v>
      </c>
      <c r="BO138" s="130" t="s">
        <v>25</v>
      </c>
      <c r="BP138" s="130" t="s">
        <v>26</v>
      </c>
      <c r="BQ138" s="172" t="s">
        <v>26</v>
      </c>
      <c r="BR138" s="172" t="s">
        <v>26</v>
      </c>
      <c r="BS138" s="130" t="s">
        <v>26</v>
      </c>
      <c r="BT138" s="130" t="s">
        <v>26</v>
      </c>
      <c r="BU138" s="130" t="s">
        <v>26</v>
      </c>
      <c r="BV138" s="137" t="s">
        <v>842</v>
      </c>
      <c r="BW138" s="131" t="s">
        <v>25</v>
      </c>
      <c r="BX138" s="138" t="s">
        <v>1061</v>
      </c>
      <c r="BY138" s="131">
        <v>4</v>
      </c>
      <c r="BZ138" s="139">
        <v>44330</v>
      </c>
      <c r="CA138" s="140">
        <v>3329.32</v>
      </c>
      <c r="CB138" s="156"/>
    </row>
    <row r="139" spans="1:80" s="127" customFormat="1" ht="60.75" customHeight="1">
      <c r="A139" s="128">
        <v>136</v>
      </c>
      <c r="B139" s="130">
        <v>5844642</v>
      </c>
      <c r="C139" s="130" t="s">
        <v>465</v>
      </c>
      <c r="D139" s="130">
        <v>202</v>
      </c>
      <c r="E139" s="130">
        <v>1</v>
      </c>
      <c r="F139" s="132" t="s">
        <v>214</v>
      </c>
      <c r="G139" s="157">
        <v>321712</v>
      </c>
      <c r="H139" s="181" t="s">
        <v>366</v>
      </c>
      <c r="I139" s="182">
        <v>39036</v>
      </c>
      <c r="J139" s="182">
        <v>46703</v>
      </c>
      <c r="K139" s="180">
        <v>840</v>
      </c>
      <c r="L139" s="183">
        <v>17000</v>
      </c>
      <c r="M139" s="184">
        <v>0.12</v>
      </c>
      <c r="N139" s="184">
        <v>2E-3</v>
      </c>
      <c r="O139" s="185" t="s">
        <v>472</v>
      </c>
      <c r="P139" s="185" t="s">
        <v>542</v>
      </c>
      <c r="Q139" s="157" t="s">
        <v>729</v>
      </c>
      <c r="R139" s="157" t="s">
        <v>26</v>
      </c>
      <c r="S139" s="157" t="s">
        <v>26</v>
      </c>
      <c r="T139" s="186">
        <f t="shared" si="4"/>
        <v>635666.07999999996</v>
      </c>
      <c r="U139" s="186">
        <v>321660.52</v>
      </c>
      <c r="V139" s="186">
        <v>250733.19</v>
      </c>
      <c r="W139" s="186">
        <v>63272.37</v>
      </c>
      <c r="X139" s="176">
        <v>0</v>
      </c>
      <c r="Y139" s="179">
        <f t="shared" si="5"/>
        <v>22906.89</v>
      </c>
      <c r="Z139" s="157" t="s">
        <v>25</v>
      </c>
      <c r="AA139" s="157" t="s">
        <v>25</v>
      </c>
      <c r="AB139" s="157"/>
      <c r="AC139" s="157" t="s">
        <v>25</v>
      </c>
      <c r="AD139" s="157" t="s">
        <v>25</v>
      </c>
      <c r="AE139" s="176">
        <v>0</v>
      </c>
      <c r="AF139" s="176">
        <v>0</v>
      </c>
      <c r="AG139" s="176">
        <v>0</v>
      </c>
      <c r="AH139" s="176">
        <v>0</v>
      </c>
      <c r="AI139" s="176">
        <v>523.39</v>
      </c>
      <c r="AJ139" s="176">
        <v>0</v>
      </c>
      <c r="AK139" s="176">
        <v>0</v>
      </c>
      <c r="AL139" s="176">
        <v>16274.19</v>
      </c>
      <c r="AM139" s="176">
        <v>0</v>
      </c>
      <c r="AN139" s="176">
        <v>0</v>
      </c>
      <c r="AO139" s="176">
        <v>0</v>
      </c>
      <c r="AP139" s="176">
        <v>0</v>
      </c>
      <c r="AQ139" s="176">
        <v>0</v>
      </c>
      <c r="AR139" s="176">
        <v>0</v>
      </c>
      <c r="AS139" s="176">
        <v>0</v>
      </c>
      <c r="AT139" s="177">
        <v>0</v>
      </c>
      <c r="AU139" s="177">
        <v>0</v>
      </c>
      <c r="AV139" s="177">
        <v>0</v>
      </c>
      <c r="AW139" s="158">
        <v>43427</v>
      </c>
      <c r="AX139" s="176">
        <v>13959.09</v>
      </c>
      <c r="AY139" s="157">
        <v>2424</v>
      </c>
      <c r="AZ139" s="163">
        <v>4</v>
      </c>
      <c r="BA139" s="164">
        <v>47799</v>
      </c>
      <c r="BB139" s="172" t="s">
        <v>26</v>
      </c>
      <c r="BC139" s="193" t="s">
        <v>26</v>
      </c>
      <c r="BD139" s="157" t="s">
        <v>25</v>
      </c>
      <c r="BE139" s="185" t="s">
        <v>844</v>
      </c>
      <c r="BF139" s="157" t="s">
        <v>476</v>
      </c>
      <c r="BG139" s="185" t="s">
        <v>845</v>
      </c>
      <c r="BH139" s="185" t="s">
        <v>1248</v>
      </c>
      <c r="BI139" s="135">
        <v>134690</v>
      </c>
      <c r="BJ139" s="135">
        <v>249381.6</v>
      </c>
      <c r="BK139" s="136">
        <v>41655</v>
      </c>
      <c r="BL139" s="136">
        <v>42957</v>
      </c>
      <c r="BM139" s="130" t="s">
        <v>26</v>
      </c>
      <c r="BN139" s="130" t="s">
        <v>26</v>
      </c>
      <c r="BO139" s="130" t="s">
        <v>25</v>
      </c>
      <c r="BP139" s="130" t="s">
        <v>26</v>
      </c>
      <c r="BQ139" s="172" t="s">
        <v>26</v>
      </c>
      <c r="BR139" s="172" t="s">
        <v>26</v>
      </c>
      <c r="BS139" s="130" t="s">
        <v>26</v>
      </c>
      <c r="BT139" s="130" t="s">
        <v>26</v>
      </c>
      <c r="BU139" s="130" t="s">
        <v>26</v>
      </c>
      <c r="BV139" s="137" t="s">
        <v>846</v>
      </c>
      <c r="BW139" s="131" t="s">
        <v>25</v>
      </c>
      <c r="BX139" s="138" t="s">
        <v>1061</v>
      </c>
      <c r="BY139" s="131">
        <v>4</v>
      </c>
      <c r="BZ139" s="139">
        <v>44330</v>
      </c>
      <c r="CA139" s="140">
        <v>4130.5</v>
      </c>
      <c r="CB139" s="156"/>
    </row>
    <row r="140" spans="1:80" s="127" customFormat="1" ht="60.75" customHeight="1">
      <c r="A140" s="128">
        <v>137</v>
      </c>
      <c r="B140" s="130">
        <v>5930914</v>
      </c>
      <c r="C140" s="130" t="s">
        <v>465</v>
      </c>
      <c r="D140" s="130">
        <v>202</v>
      </c>
      <c r="E140" s="130">
        <v>1</v>
      </c>
      <c r="F140" s="132" t="s">
        <v>214</v>
      </c>
      <c r="G140" s="157">
        <v>321712</v>
      </c>
      <c r="H140" s="181" t="s">
        <v>367</v>
      </c>
      <c r="I140" s="182">
        <v>39553</v>
      </c>
      <c r="J140" s="182">
        <v>45031</v>
      </c>
      <c r="K140" s="180">
        <v>840</v>
      </c>
      <c r="L140" s="183">
        <v>215000</v>
      </c>
      <c r="M140" s="184">
        <v>0.1</v>
      </c>
      <c r="N140" s="184">
        <v>2E-3</v>
      </c>
      <c r="O140" s="185" t="s">
        <v>472</v>
      </c>
      <c r="P140" s="185" t="s">
        <v>489</v>
      </c>
      <c r="Q140" s="157" t="s">
        <v>603</v>
      </c>
      <c r="R140" s="157" t="s">
        <v>515</v>
      </c>
      <c r="S140" s="157" t="s">
        <v>26</v>
      </c>
      <c r="T140" s="186">
        <f t="shared" si="4"/>
        <v>14521622.699999999</v>
      </c>
      <c r="U140" s="186">
        <v>5866849.5</v>
      </c>
      <c r="V140" s="186">
        <v>7528235.0599999996</v>
      </c>
      <c r="W140" s="186">
        <v>1126538.1399999999</v>
      </c>
      <c r="X140" s="176">
        <v>0</v>
      </c>
      <c r="Y140" s="179">
        <f t="shared" si="5"/>
        <v>523301.72</v>
      </c>
      <c r="Z140" s="157" t="s">
        <v>25</v>
      </c>
      <c r="AA140" s="157" t="s">
        <v>25</v>
      </c>
      <c r="AB140" s="157" t="s">
        <v>25</v>
      </c>
      <c r="AC140" s="157" t="s">
        <v>26</v>
      </c>
      <c r="AD140" s="157" t="s">
        <v>26</v>
      </c>
      <c r="AE140" s="176">
        <v>0</v>
      </c>
      <c r="AF140" s="176">
        <v>0</v>
      </c>
      <c r="AG140" s="176">
        <v>0</v>
      </c>
      <c r="AH140" s="176">
        <v>0</v>
      </c>
      <c r="AI140" s="176">
        <v>0</v>
      </c>
      <c r="AJ140" s="176">
        <v>0</v>
      </c>
      <c r="AK140" s="176">
        <v>0</v>
      </c>
      <c r="AL140" s="176">
        <v>0</v>
      </c>
      <c r="AM140" s="176">
        <v>0</v>
      </c>
      <c r="AN140" s="176">
        <v>0</v>
      </c>
      <c r="AO140" s="176">
        <v>0</v>
      </c>
      <c r="AP140" s="176">
        <v>0</v>
      </c>
      <c r="AQ140" s="176">
        <v>0</v>
      </c>
      <c r="AR140" s="176">
        <v>0</v>
      </c>
      <c r="AS140" s="176">
        <v>0</v>
      </c>
      <c r="AT140" s="177">
        <v>0</v>
      </c>
      <c r="AU140" s="177">
        <v>0</v>
      </c>
      <c r="AV140" s="177">
        <v>0</v>
      </c>
      <c r="AW140" s="158">
        <v>39651</v>
      </c>
      <c r="AX140" s="176">
        <f>5778.96+ 8448.95+ 6342.89</f>
        <v>20570.8</v>
      </c>
      <c r="AY140" s="157">
        <v>4645</v>
      </c>
      <c r="AZ140" s="163">
        <v>4</v>
      </c>
      <c r="BA140" s="164">
        <v>46127</v>
      </c>
      <c r="BB140" s="172"/>
      <c r="BC140" s="193"/>
      <c r="BD140" s="157" t="s">
        <v>25</v>
      </c>
      <c r="BE140" s="185" t="s">
        <v>847</v>
      </c>
      <c r="BF140" s="157" t="s">
        <v>476</v>
      </c>
      <c r="BG140" s="185" t="s">
        <v>848</v>
      </c>
      <c r="BH140" s="185" t="s">
        <v>1249</v>
      </c>
      <c r="BI140" s="135">
        <v>1286926</v>
      </c>
      <c r="BJ140" s="135">
        <v>0</v>
      </c>
      <c r="BK140" s="136">
        <v>40179</v>
      </c>
      <c r="BL140" s="136">
        <v>40179</v>
      </c>
      <c r="BM140" s="130" t="s">
        <v>26</v>
      </c>
      <c r="BN140" s="130" t="s">
        <v>26</v>
      </c>
      <c r="BO140" s="130" t="s">
        <v>25</v>
      </c>
      <c r="BP140" s="130" t="s">
        <v>26</v>
      </c>
      <c r="BQ140" s="172" t="s">
        <v>26</v>
      </c>
      <c r="BR140" s="172" t="s">
        <v>26</v>
      </c>
      <c r="BS140" s="130" t="s">
        <v>25</v>
      </c>
      <c r="BT140" s="130" t="s">
        <v>26</v>
      </c>
      <c r="BU140" s="130" t="s">
        <v>26</v>
      </c>
      <c r="BV140" s="137" t="s">
        <v>849</v>
      </c>
      <c r="BW140" s="131" t="s">
        <v>25</v>
      </c>
      <c r="BX140" s="138" t="s">
        <v>1061</v>
      </c>
      <c r="BY140" s="131">
        <v>4</v>
      </c>
      <c r="BZ140" s="139">
        <v>44330</v>
      </c>
      <c r="CA140" s="140">
        <v>100598.39999999999</v>
      </c>
      <c r="CB140" s="156"/>
    </row>
    <row r="141" spans="1:80" s="127" customFormat="1" ht="60.75" customHeight="1">
      <c r="A141" s="128">
        <v>138</v>
      </c>
      <c r="B141" s="130">
        <v>5789502</v>
      </c>
      <c r="C141" s="130" t="s">
        <v>465</v>
      </c>
      <c r="D141" s="130">
        <v>202</v>
      </c>
      <c r="E141" s="130">
        <v>1</v>
      </c>
      <c r="F141" s="132" t="s">
        <v>214</v>
      </c>
      <c r="G141" s="157">
        <v>321712</v>
      </c>
      <c r="H141" s="181" t="s">
        <v>368</v>
      </c>
      <c r="I141" s="182">
        <v>39332</v>
      </c>
      <c r="J141" s="182">
        <v>42985</v>
      </c>
      <c r="K141" s="180">
        <v>840</v>
      </c>
      <c r="L141" s="183">
        <v>39300</v>
      </c>
      <c r="M141" s="184">
        <v>0.15</v>
      </c>
      <c r="N141" s="184">
        <v>0</v>
      </c>
      <c r="O141" s="185" t="s">
        <v>472</v>
      </c>
      <c r="P141" s="185" t="s">
        <v>479</v>
      </c>
      <c r="Q141" s="157" t="s">
        <v>854</v>
      </c>
      <c r="R141" s="157" t="s">
        <v>26</v>
      </c>
      <c r="S141" s="157" t="s">
        <v>26</v>
      </c>
      <c r="T141" s="186">
        <f t="shared" si="4"/>
        <v>2223038.35</v>
      </c>
      <c r="U141" s="186">
        <v>799421.45</v>
      </c>
      <c r="V141" s="186">
        <v>1423616.9</v>
      </c>
      <c r="W141" s="186">
        <v>0</v>
      </c>
      <c r="X141" s="176">
        <v>0</v>
      </c>
      <c r="Y141" s="179">
        <f t="shared" si="5"/>
        <v>80109.490000000005</v>
      </c>
      <c r="Z141" s="157" t="s">
        <v>25</v>
      </c>
      <c r="AA141" s="157" t="s">
        <v>25</v>
      </c>
      <c r="AB141" s="157"/>
      <c r="AC141" s="157" t="s">
        <v>25</v>
      </c>
      <c r="AD141" s="157" t="s">
        <v>25</v>
      </c>
      <c r="AE141" s="176">
        <v>0</v>
      </c>
      <c r="AF141" s="176">
        <v>5359.95</v>
      </c>
      <c r="AG141" s="176">
        <v>3579.68</v>
      </c>
      <c r="AH141" s="176">
        <v>2547.15</v>
      </c>
      <c r="AI141" s="176">
        <v>1203.55</v>
      </c>
      <c r="AJ141" s="176">
        <v>7160.35</v>
      </c>
      <c r="AK141" s="176">
        <v>2474.21</v>
      </c>
      <c r="AL141" s="176">
        <v>3770.93</v>
      </c>
      <c r="AM141" s="176">
        <v>4883.5600000000004</v>
      </c>
      <c r="AN141" s="176">
        <v>2417.71</v>
      </c>
      <c r="AO141" s="176">
        <v>3454.27</v>
      </c>
      <c r="AP141" s="176">
        <v>2237.9</v>
      </c>
      <c r="AQ141" s="176">
        <v>5591.99</v>
      </c>
      <c r="AR141" s="176">
        <v>3440.5</v>
      </c>
      <c r="AS141" s="176">
        <v>4749.68</v>
      </c>
      <c r="AT141" s="177">
        <v>1363.55</v>
      </c>
      <c r="AU141" s="177">
        <v>909.65</v>
      </c>
      <c r="AV141" s="177">
        <v>402098.96</v>
      </c>
      <c r="AW141" s="166">
        <v>44301</v>
      </c>
      <c r="AX141" s="177">
        <v>402098.96</v>
      </c>
      <c r="AY141" s="157">
        <v>4490</v>
      </c>
      <c r="AZ141" s="167">
        <v>4</v>
      </c>
      <c r="BA141" s="166">
        <v>44081</v>
      </c>
      <c r="BB141" s="157" t="s">
        <v>26</v>
      </c>
      <c r="BC141" s="159" t="s">
        <v>26</v>
      </c>
      <c r="BD141" s="157" t="s">
        <v>25</v>
      </c>
      <c r="BE141" s="185" t="s">
        <v>858</v>
      </c>
      <c r="BF141" s="157" t="s">
        <v>476</v>
      </c>
      <c r="BG141" s="185" t="s">
        <v>563</v>
      </c>
      <c r="BH141" s="185" t="s">
        <v>1250</v>
      </c>
      <c r="BI141" s="135">
        <v>331111</v>
      </c>
      <c r="BJ141" s="135">
        <v>241328.2</v>
      </c>
      <c r="BK141" s="136">
        <v>41436</v>
      </c>
      <c r="BL141" s="136">
        <v>42990</v>
      </c>
      <c r="BM141" s="130" t="s">
        <v>26</v>
      </c>
      <c r="BN141" s="130" t="s">
        <v>26</v>
      </c>
      <c r="BO141" s="130" t="s">
        <v>25</v>
      </c>
      <c r="BP141" s="130" t="s">
        <v>26</v>
      </c>
      <c r="BQ141" s="131" t="s">
        <v>26</v>
      </c>
      <c r="BR141" s="131" t="s">
        <v>26</v>
      </c>
      <c r="BS141" s="130" t="s">
        <v>25</v>
      </c>
      <c r="BT141" s="130" t="s">
        <v>26</v>
      </c>
      <c r="BU141" s="130" t="s">
        <v>26</v>
      </c>
      <c r="BV141" s="137"/>
      <c r="BW141" s="131" t="s">
        <v>25</v>
      </c>
      <c r="BX141" s="138" t="s">
        <v>1061</v>
      </c>
      <c r="BY141" s="131">
        <v>4</v>
      </c>
      <c r="BZ141" s="139">
        <v>44330</v>
      </c>
      <c r="CA141" s="140">
        <v>18383.89</v>
      </c>
      <c r="CB141" s="156"/>
    </row>
    <row r="142" spans="1:80" s="127" customFormat="1" ht="60.75" customHeight="1">
      <c r="A142" s="128">
        <v>139</v>
      </c>
      <c r="B142" s="130">
        <v>5787518</v>
      </c>
      <c r="C142" s="130" t="s">
        <v>465</v>
      </c>
      <c r="D142" s="130">
        <v>202</v>
      </c>
      <c r="E142" s="130">
        <v>1</v>
      </c>
      <c r="F142" s="132" t="s">
        <v>214</v>
      </c>
      <c r="G142" s="157">
        <v>321712</v>
      </c>
      <c r="H142" s="181" t="s">
        <v>369</v>
      </c>
      <c r="I142" s="182">
        <v>39248</v>
      </c>
      <c r="J142" s="182">
        <v>44727</v>
      </c>
      <c r="K142" s="180">
        <v>840</v>
      </c>
      <c r="L142" s="183">
        <v>41225</v>
      </c>
      <c r="M142" s="184">
        <v>0.13</v>
      </c>
      <c r="N142" s="184">
        <v>2E-3</v>
      </c>
      <c r="O142" s="185" t="s">
        <v>472</v>
      </c>
      <c r="P142" s="185" t="s">
        <v>489</v>
      </c>
      <c r="Q142" s="157" t="s">
        <v>854</v>
      </c>
      <c r="R142" s="157" t="s">
        <v>26</v>
      </c>
      <c r="S142" s="157" t="s">
        <v>26</v>
      </c>
      <c r="T142" s="186">
        <f t="shared" si="4"/>
        <v>2972695.97</v>
      </c>
      <c r="U142" s="186">
        <v>1043562.07</v>
      </c>
      <c r="V142" s="186">
        <v>1715670.95</v>
      </c>
      <c r="W142" s="186">
        <v>213462.95</v>
      </c>
      <c r="X142" s="176">
        <v>0</v>
      </c>
      <c r="Y142" s="179">
        <f t="shared" si="5"/>
        <v>107124.18</v>
      </c>
      <c r="Z142" s="157" t="s">
        <v>26</v>
      </c>
      <c r="AA142" s="157" t="s">
        <v>25</v>
      </c>
      <c r="AB142" s="157" t="s">
        <v>26</v>
      </c>
      <c r="AC142" s="157" t="s">
        <v>25</v>
      </c>
      <c r="AD142" s="157" t="s">
        <v>855</v>
      </c>
      <c r="AE142" s="176">
        <v>0</v>
      </c>
      <c r="AF142" s="176">
        <v>0</v>
      </c>
      <c r="AG142" s="176">
        <v>0</v>
      </c>
      <c r="AH142" s="176">
        <v>0</v>
      </c>
      <c r="AI142" s="176">
        <v>0</v>
      </c>
      <c r="AJ142" s="176">
        <v>0</v>
      </c>
      <c r="AK142" s="176">
        <v>0</v>
      </c>
      <c r="AL142" s="176">
        <v>0</v>
      </c>
      <c r="AM142" s="176">
        <v>0</v>
      </c>
      <c r="AN142" s="176">
        <v>0</v>
      </c>
      <c r="AO142" s="176">
        <v>0</v>
      </c>
      <c r="AP142" s="176">
        <v>0</v>
      </c>
      <c r="AQ142" s="176">
        <v>0</v>
      </c>
      <c r="AR142" s="176">
        <v>0</v>
      </c>
      <c r="AS142" s="176">
        <v>0</v>
      </c>
      <c r="AT142" s="177">
        <v>0</v>
      </c>
      <c r="AU142" s="177">
        <v>0</v>
      </c>
      <c r="AV142" s="177">
        <v>0</v>
      </c>
      <c r="AW142" s="158">
        <v>40962</v>
      </c>
      <c r="AX142" s="176">
        <v>40</v>
      </c>
      <c r="AY142" s="157">
        <v>4583</v>
      </c>
      <c r="AZ142" s="167">
        <v>4</v>
      </c>
      <c r="BA142" s="166">
        <v>45823</v>
      </c>
      <c r="BB142" s="157" t="s">
        <v>26</v>
      </c>
      <c r="BC142" s="159" t="s">
        <v>26</v>
      </c>
      <c r="BD142" s="157" t="s">
        <v>25</v>
      </c>
      <c r="BE142" s="185" t="s">
        <v>859</v>
      </c>
      <c r="BF142" s="157" t="s">
        <v>476</v>
      </c>
      <c r="BG142" s="185" t="s">
        <v>563</v>
      </c>
      <c r="BH142" s="185" t="s">
        <v>1251</v>
      </c>
      <c r="BI142" s="135">
        <v>247370</v>
      </c>
      <c r="BJ142" s="135">
        <v>327713</v>
      </c>
      <c r="BK142" s="136">
        <v>41260</v>
      </c>
      <c r="BL142" s="136">
        <v>42993</v>
      </c>
      <c r="BM142" s="130" t="s">
        <v>26</v>
      </c>
      <c r="BN142" s="130" t="s">
        <v>26</v>
      </c>
      <c r="BO142" s="130" t="s">
        <v>25</v>
      </c>
      <c r="BP142" s="130" t="s">
        <v>26</v>
      </c>
      <c r="BQ142" s="131" t="s">
        <v>26</v>
      </c>
      <c r="BR142" s="131" t="s">
        <v>26</v>
      </c>
      <c r="BS142" s="130" t="s">
        <v>25</v>
      </c>
      <c r="BT142" s="130" t="s">
        <v>26</v>
      </c>
      <c r="BU142" s="130" t="s">
        <v>26</v>
      </c>
      <c r="BV142" s="137" t="s">
        <v>860</v>
      </c>
      <c r="BW142" s="131" t="s">
        <v>25</v>
      </c>
      <c r="BX142" s="138" t="s">
        <v>1061</v>
      </c>
      <c r="BY142" s="131">
        <v>4</v>
      </c>
      <c r="BZ142" s="139">
        <v>44330</v>
      </c>
      <c r="CA142" s="140">
        <v>20666.04</v>
      </c>
      <c r="CB142" s="156"/>
    </row>
    <row r="143" spans="1:80" s="127" customFormat="1" ht="60.75" customHeight="1">
      <c r="A143" s="128">
        <v>140</v>
      </c>
      <c r="B143" s="130">
        <v>5827960</v>
      </c>
      <c r="C143" s="130" t="s">
        <v>465</v>
      </c>
      <c r="D143" s="130">
        <v>202</v>
      </c>
      <c r="E143" s="130">
        <v>1</v>
      </c>
      <c r="F143" s="132" t="s">
        <v>214</v>
      </c>
      <c r="G143" s="157">
        <v>321712</v>
      </c>
      <c r="H143" s="181" t="s">
        <v>370</v>
      </c>
      <c r="I143" s="182">
        <v>39156</v>
      </c>
      <c r="J143" s="182">
        <v>44635</v>
      </c>
      <c r="K143" s="180">
        <v>840</v>
      </c>
      <c r="L143" s="183">
        <v>170000</v>
      </c>
      <c r="M143" s="184">
        <v>0.13</v>
      </c>
      <c r="N143" s="184">
        <v>2E-3</v>
      </c>
      <c r="O143" s="185" t="s">
        <v>472</v>
      </c>
      <c r="P143" s="185" t="s">
        <v>856</v>
      </c>
      <c r="Q143" s="157" t="s">
        <v>854</v>
      </c>
      <c r="R143" s="157" t="s">
        <v>26</v>
      </c>
      <c r="S143" s="157" t="s">
        <v>26</v>
      </c>
      <c r="T143" s="186">
        <f t="shared" si="4"/>
        <v>5107581.75</v>
      </c>
      <c r="U143" s="186">
        <v>4245557.97</v>
      </c>
      <c r="V143" s="186">
        <v>862023.78</v>
      </c>
      <c r="W143" s="186">
        <v>0</v>
      </c>
      <c r="X143" s="176">
        <v>0</v>
      </c>
      <c r="Y143" s="179">
        <f t="shared" si="5"/>
        <v>184057</v>
      </c>
      <c r="Z143" s="157" t="s">
        <v>25</v>
      </c>
      <c r="AA143" s="157" t="s">
        <v>25</v>
      </c>
      <c r="AB143" s="157" t="s">
        <v>25</v>
      </c>
      <c r="AC143" s="157" t="s">
        <v>25</v>
      </c>
      <c r="AD143" s="157" t="s">
        <v>25</v>
      </c>
      <c r="AE143" s="176">
        <v>0</v>
      </c>
      <c r="AF143" s="176">
        <v>0</v>
      </c>
      <c r="AG143" s="176">
        <v>0</v>
      </c>
      <c r="AH143" s="176">
        <v>0</v>
      </c>
      <c r="AI143" s="176">
        <v>0</v>
      </c>
      <c r="AJ143" s="176">
        <v>0</v>
      </c>
      <c r="AK143" s="176">
        <v>0</v>
      </c>
      <c r="AL143" s="176">
        <v>0</v>
      </c>
      <c r="AM143" s="176">
        <v>0</v>
      </c>
      <c r="AN143" s="176">
        <v>0</v>
      </c>
      <c r="AO143" s="176">
        <v>0</v>
      </c>
      <c r="AP143" s="176">
        <v>0</v>
      </c>
      <c r="AQ143" s="176">
        <v>0</v>
      </c>
      <c r="AR143" s="176">
        <v>0</v>
      </c>
      <c r="AS143" s="176">
        <v>0</v>
      </c>
      <c r="AT143" s="177">
        <v>103599.96</v>
      </c>
      <c r="AU143" s="177">
        <v>0</v>
      </c>
      <c r="AV143" s="177">
        <v>0</v>
      </c>
      <c r="AW143" s="158">
        <v>44145</v>
      </c>
      <c r="AX143" s="176">
        <v>103599.96</v>
      </c>
      <c r="AY143" s="157">
        <v>4583</v>
      </c>
      <c r="AZ143" s="167">
        <v>2.4</v>
      </c>
      <c r="BA143" s="166" t="s">
        <v>861</v>
      </c>
      <c r="BB143" s="157" t="s">
        <v>26</v>
      </c>
      <c r="BC143" s="159" t="s">
        <v>26</v>
      </c>
      <c r="BD143" s="157" t="s">
        <v>25</v>
      </c>
      <c r="BE143" s="185" t="s">
        <v>862</v>
      </c>
      <c r="BF143" s="157" t="s">
        <v>476</v>
      </c>
      <c r="BG143" s="185" t="s">
        <v>481</v>
      </c>
      <c r="BH143" s="185" t="s">
        <v>1252</v>
      </c>
      <c r="BI143" s="135">
        <v>1010000</v>
      </c>
      <c r="BJ143" s="135">
        <v>1519625.56</v>
      </c>
      <c r="BK143" s="136">
        <v>41478</v>
      </c>
      <c r="BL143" s="136">
        <v>42992</v>
      </c>
      <c r="BM143" s="130" t="s">
        <v>26</v>
      </c>
      <c r="BN143" s="130" t="s">
        <v>26</v>
      </c>
      <c r="BO143" s="130" t="s">
        <v>25</v>
      </c>
      <c r="BP143" s="130" t="s">
        <v>26</v>
      </c>
      <c r="BQ143" s="131" t="s">
        <v>26</v>
      </c>
      <c r="BR143" s="131" t="s">
        <v>26</v>
      </c>
      <c r="BS143" s="130" t="s">
        <v>25</v>
      </c>
      <c r="BT143" s="130" t="s">
        <v>26</v>
      </c>
      <c r="BU143" s="130" t="s">
        <v>26</v>
      </c>
      <c r="BV143" s="137" t="s">
        <v>863</v>
      </c>
      <c r="BW143" s="131" t="s">
        <v>25</v>
      </c>
      <c r="BX143" s="138" t="s">
        <v>1061</v>
      </c>
      <c r="BY143" s="131">
        <v>4</v>
      </c>
      <c r="BZ143" s="139">
        <v>44330</v>
      </c>
      <c r="CA143" s="140">
        <v>37541.58</v>
      </c>
      <c r="CB143" s="156"/>
    </row>
    <row r="144" spans="1:80" s="127" customFormat="1" ht="60.75" customHeight="1">
      <c r="A144" s="128">
        <v>141</v>
      </c>
      <c r="B144" s="130">
        <v>5779812</v>
      </c>
      <c r="C144" s="130" t="s">
        <v>465</v>
      </c>
      <c r="D144" s="130">
        <v>202</v>
      </c>
      <c r="E144" s="130">
        <v>1</v>
      </c>
      <c r="F144" s="132" t="s">
        <v>214</v>
      </c>
      <c r="G144" s="157">
        <v>321712</v>
      </c>
      <c r="H144" s="181" t="s">
        <v>371</v>
      </c>
      <c r="I144" s="182">
        <v>39525</v>
      </c>
      <c r="J144" s="182">
        <v>48656</v>
      </c>
      <c r="K144" s="180">
        <v>840</v>
      </c>
      <c r="L144" s="183">
        <v>62400</v>
      </c>
      <c r="M144" s="184">
        <v>0.17</v>
      </c>
      <c r="N144" s="184">
        <v>0</v>
      </c>
      <c r="O144" s="185" t="s">
        <v>472</v>
      </c>
      <c r="P144" s="185" t="s">
        <v>489</v>
      </c>
      <c r="Q144" s="157" t="s">
        <v>854</v>
      </c>
      <c r="R144" s="157" t="s">
        <v>26</v>
      </c>
      <c r="S144" s="157" t="s">
        <v>26</v>
      </c>
      <c r="T144" s="186">
        <f t="shared" si="4"/>
        <v>3544398.73</v>
      </c>
      <c r="U144" s="186">
        <v>1506492.28</v>
      </c>
      <c r="V144" s="186">
        <v>2037906.45</v>
      </c>
      <c r="W144" s="186">
        <v>0</v>
      </c>
      <c r="X144" s="176">
        <v>0</v>
      </c>
      <c r="Y144" s="179">
        <f t="shared" si="5"/>
        <v>127726.08</v>
      </c>
      <c r="Z144" s="157" t="s">
        <v>25</v>
      </c>
      <c r="AA144" s="157" t="s">
        <v>25</v>
      </c>
      <c r="AB144" s="157" t="s">
        <v>25</v>
      </c>
      <c r="AC144" s="157" t="s">
        <v>857</v>
      </c>
      <c r="AD144" s="157" t="s">
        <v>25</v>
      </c>
      <c r="AE144" s="176">
        <v>0</v>
      </c>
      <c r="AF144" s="176">
        <v>0</v>
      </c>
      <c r="AG144" s="176">
        <v>0</v>
      </c>
      <c r="AH144" s="176">
        <v>120130.42</v>
      </c>
      <c r="AI144" s="176">
        <v>0</v>
      </c>
      <c r="AJ144" s="176">
        <v>0</v>
      </c>
      <c r="AK144" s="176">
        <v>0</v>
      </c>
      <c r="AL144" s="176">
        <v>0</v>
      </c>
      <c r="AM144" s="176">
        <v>0</v>
      </c>
      <c r="AN144" s="176">
        <v>0</v>
      </c>
      <c r="AO144" s="176">
        <v>0</v>
      </c>
      <c r="AP144" s="176">
        <v>0</v>
      </c>
      <c r="AQ144" s="176">
        <v>0</v>
      </c>
      <c r="AR144" s="176">
        <v>0</v>
      </c>
      <c r="AS144" s="176">
        <v>0</v>
      </c>
      <c r="AT144" s="177">
        <v>0</v>
      </c>
      <c r="AU144" s="177">
        <v>0</v>
      </c>
      <c r="AV144" s="177">
        <v>0</v>
      </c>
      <c r="AW144" s="158">
        <v>43082</v>
      </c>
      <c r="AX144" s="176">
        <v>120130.42</v>
      </c>
      <c r="AY144" s="157">
        <v>3609</v>
      </c>
      <c r="AZ144" s="167">
        <v>4</v>
      </c>
      <c r="BA144" s="166">
        <v>49752</v>
      </c>
      <c r="BB144" s="157" t="s">
        <v>26</v>
      </c>
      <c r="BC144" s="159" t="s">
        <v>26</v>
      </c>
      <c r="BD144" s="157" t="s">
        <v>25</v>
      </c>
      <c r="BE144" s="185" t="s">
        <v>864</v>
      </c>
      <c r="BF144" s="157" t="s">
        <v>476</v>
      </c>
      <c r="BG144" s="185" t="s">
        <v>563</v>
      </c>
      <c r="BH144" s="185" t="s">
        <v>1253</v>
      </c>
      <c r="BI144" s="135">
        <v>396357</v>
      </c>
      <c r="BJ144" s="135">
        <v>327713</v>
      </c>
      <c r="BK144" s="136">
        <v>41612</v>
      </c>
      <c r="BL144" s="136">
        <v>42993</v>
      </c>
      <c r="BM144" s="130" t="s">
        <v>26</v>
      </c>
      <c r="BN144" s="130" t="s">
        <v>26</v>
      </c>
      <c r="BO144" s="130" t="s">
        <v>25</v>
      </c>
      <c r="BP144" s="130" t="s">
        <v>26</v>
      </c>
      <c r="BQ144" s="130" t="s">
        <v>25</v>
      </c>
      <c r="BR144" s="130" t="s">
        <v>25</v>
      </c>
      <c r="BS144" s="130" t="s">
        <v>25</v>
      </c>
      <c r="BT144" s="130" t="s">
        <v>26</v>
      </c>
      <c r="BU144" s="130" t="s">
        <v>26</v>
      </c>
      <c r="BV144" s="202" t="s">
        <v>1077</v>
      </c>
      <c r="BW144" s="131" t="s">
        <v>25</v>
      </c>
      <c r="BX144" s="138" t="s">
        <v>1061</v>
      </c>
      <c r="BY144" s="131">
        <v>4</v>
      </c>
      <c r="BZ144" s="139">
        <v>44330</v>
      </c>
      <c r="CA144" s="140">
        <v>23661.74</v>
      </c>
      <c r="CB144" s="156"/>
    </row>
    <row r="145" spans="1:80" s="127" customFormat="1" ht="60.75" customHeight="1">
      <c r="A145" s="128">
        <v>142</v>
      </c>
      <c r="B145" s="130">
        <v>5801928</v>
      </c>
      <c r="C145" s="130" t="s">
        <v>465</v>
      </c>
      <c r="D145" s="130">
        <v>202</v>
      </c>
      <c r="E145" s="130">
        <v>1</v>
      </c>
      <c r="F145" s="132" t="s">
        <v>214</v>
      </c>
      <c r="G145" s="157">
        <v>321712</v>
      </c>
      <c r="H145" s="181" t="s">
        <v>372</v>
      </c>
      <c r="I145" s="182">
        <v>39505</v>
      </c>
      <c r="J145" s="182">
        <v>45348</v>
      </c>
      <c r="K145" s="180">
        <v>840</v>
      </c>
      <c r="L145" s="183">
        <v>480000</v>
      </c>
      <c r="M145" s="184">
        <v>0.15</v>
      </c>
      <c r="N145" s="184">
        <v>0</v>
      </c>
      <c r="O145" s="185" t="s">
        <v>472</v>
      </c>
      <c r="P145" s="185" t="s">
        <v>486</v>
      </c>
      <c r="Q145" s="157" t="s">
        <v>715</v>
      </c>
      <c r="R145" s="157" t="s">
        <v>26</v>
      </c>
      <c r="S145" s="157" t="s">
        <v>26</v>
      </c>
      <c r="T145" s="186">
        <f t="shared" si="4"/>
        <v>14900766.539999999</v>
      </c>
      <c r="U145" s="186">
        <v>12623371.77</v>
      </c>
      <c r="V145" s="186">
        <v>2277394.77</v>
      </c>
      <c r="W145" s="186">
        <v>0</v>
      </c>
      <c r="X145" s="176">
        <v>0</v>
      </c>
      <c r="Y145" s="179">
        <f t="shared" si="5"/>
        <v>536964.56000000006</v>
      </c>
      <c r="Z145" s="157" t="s">
        <v>25</v>
      </c>
      <c r="AA145" s="157" t="s">
        <v>25</v>
      </c>
      <c r="AB145" s="157" t="s">
        <v>25</v>
      </c>
      <c r="AC145" s="157" t="s">
        <v>26</v>
      </c>
      <c r="AD145" s="157" t="s">
        <v>25</v>
      </c>
      <c r="AE145" s="176">
        <v>0</v>
      </c>
      <c r="AF145" s="176">
        <v>0</v>
      </c>
      <c r="AG145" s="176">
        <v>0</v>
      </c>
      <c r="AH145" s="176">
        <v>0</v>
      </c>
      <c r="AI145" s="176">
        <v>0</v>
      </c>
      <c r="AJ145" s="176">
        <v>0</v>
      </c>
      <c r="AK145" s="176">
        <v>0</v>
      </c>
      <c r="AL145" s="176">
        <v>0</v>
      </c>
      <c r="AM145" s="176">
        <v>0</v>
      </c>
      <c r="AN145" s="176">
        <v>0</v>
      </c>
      <c r="AO145" s="176">
        <v>0</v>
      </c>
      <c r="AP145" s="176">
        <v>0</v>
      </c>
      <c r="AQ145" s="176">
        <v>0</v>
      </c>
      <c r="AR145" s="176">
        <v>0</v>
      </c>
      <c r="AS145" s="176">
        <v>0</v>
      </c>
      <c r="AT145" s="177">
        <v>0</v>
      </c>
      <c r="AU145" s="177">
        <v>0</v>
      </c>
      <c r="AV145" s="177">
        <v>0</v>
      </c>
      <c r="AW145" s="158">
        <v>39832</v>
      </c>
      <c r="AX145" s="176">
        <v>44572.68</v>
      </c>
      <c r="AY145" s="157">
        <v>4462</v>
      </c>
      <c r="AZ145" s="167">
        <v>2</v>
      </c>
      <c r="BA145" s="166">
        <v>46444</v>
      </c>
      <c r="BB145" s="157" t="s">
        <v>26</v>
      </c>
      <c r="BC145" s="159" t="s">
        <v>26</v>
      </c>
      <c r="BD145" s="157" t="s">
        <v>25</v>
      </c>
      <c r="BE145" s="185" t="s">
        <v>865</v>
      </c>
      <c r="BF145" s="157" t="s">
        <v>476</v>
      </c>
      <c r="BG145" s="185" t="s">
        <v>481</v>
      </c>
      <c r="BH145" s="185" t="s">
        <v>1254</v>
      </c>
      <c r="BI145" s="135">
        <v>3030000</v>
      </c>
      <c r="BJ145" s="135">
        <v>2651508.4500000002</v>
      </c>
      <c r="BK145" s="136">
        <v>41918</v>
      </c>
      <c r="BL145" s="136">
        <v>42957</v>
      </c>
      <c r="BM145" s="130" t="s">
        <v>26</v>
      </c>
      <c r="BN145" s="130" t="s">
        <v>26</v>
      </c>
      <c r="BO145" s="130" t="s">
        <v>25</v>
      </c>
      <c r="BP145" s="130" t="s">
        <v>26</v>
      </c>
      <c r="BQ145" s="130" t="s">
        <v>25</v>
      </c>
      <c r="BR145" s="157" t="s">
        <v>26</v>
      </c>
      <c r="BS145" s="130" t="s">
        <v>25</v>
      </c>
      <c r="BT145" s="130" t="s">
        <v>26</v>
      </c>
      <c r="BU145" s="130" t="s">
        <v>26</v>
      </c>
      <c r="BV145" s="137" t="s">
        <v>1078</v>
      </c>
      <c r="BW145" s="131" t="s">
        <v>25</v>
      </c>
      <c r="BX145" s="138" t="s">
        <v>1061</v>
      </c>
      <c r="BY145" s="131">
        <v>4</v>
      </c>
      <c r="BZ145" s="139">
        <v>44330</v>
      </c>
      <c r="CA145" s="140">
        <v>120544.25</v>
      </c>
      <c r="CB145" s="156"/>
    </row>
    <row r="146" spans="1:80" s="127" customFormat="1" ht="60.75" customHeight="1">
      <c r="A146" s="128">
        <v>143</v>
      </c>
      <c r="B146" s="130">
        <v>5825135</v>
      </c>
      <c r="C146" s="130" t="s">
        <v>465</v>
      </c>
      <c r="D146" s="130">
        <v>202</v>
      </c>
      <c r="E146" s="130">
        <v>1</v>
      </c>
      <c r="F146" s="132" t="s">
        <v>214</v>
      </c>
      <c r="G146" s="157">
        <v>321712</v>
      </c>
      <c r="H146" s="181" t="s">
        <v>373</v>
      </c>
      <c r="I146" s="182">
        <v>39540</v>
      </c>
      <c r="J146" s="182">
        <v>45018</v>
      </c>
      <c r="K146" s="180">
        <v>840</v>
      </c>
      <c r="L146" s="183">
        <v>24000</v>
      </c>
      <c r="M146" s="184">
        <v>0.15</v>
      </c>
      <c r="N146" s="184">
        <v>0</v>
      </c>
      <c r="O146" s="185" t="s">
        <v>472</v>
      </c>
      <c r="P146" s="185" t="s">
        <v>479</v>
      </c>
      <c r="Q146" s="157" t="s">
        <v>854</v>
      </c>
      <c r="R146" s="157" t="s">
        <v>26</v>
      </c>
      <c r="S146" s="157" t="s">
        <v>26</v>
      </c>
      <c r="T146" s="186">
        <f t="shared" si="4"/>
        <v>1156996.57</v>
      </c>
      <c r="U146" s="186">
        <v>529541.31999999995</v>
      </c>
      <c r="V146" s="186">
        <v>627455.25</v>
      </c>
      <c r="W146" s="186">
        <v>0</v>
      </c>
      <c r="X146" s="176">
        <v>0</v>
      </c>
      <c r="Y146" s="179">
        <f t="shared" si="5"/>
        <v>41693.57</v>
      </c>
      <c r="Z146" s="157" t="s">
        <v>25</v>
      </c>
      <c r="AA146" s="157" t="s">
        <v>25</v>
      </c>
      <c r="AB146" s="157" t="s">
        <v>25</v>
      </c>
      <c r="AC146" s="157" t="s">
        <v>26</v>
      </c>
      <c r="AD146" s="157" t="s">
        <v>26</v>
      </c>
      <c r="AE146" s="176">
        <v>0</v>
      </c>
      <c r="AF146" s="176">
        <v>0</v>
      </c>
      <c r="AG146" s="176">
        <v>0</v>
      </c>
      <c r="AH146" s="176">
        <v>0</v>
      </c>
      <c r="AI146" s="176">
        <v>0</v>
      </c>
      <c r="AJ146" s="176">
        <v>0</v>
      </c>
      <c r="AK146" s="176">
        <v>0</v>
      </c>
      <c r="AL146" s="176">
        <v>0</v>
      </c>
      <c r="AM146" s="176">
        <v>0</v>
      </c>
      <c r="AN146" s="176">
        <v>0</v>
      </c>
      <c r="AO146" s="176">
        <v>0</v>
      </c>
      <c r="AP146" s="176">
        <v>0</v>
      </c>
      <c r="AQ146" s="176">
        <v>0</v>
      </c>
      <c r="AR146" s="176">
        <v>0</v>
      </c>
      <c r="AS146" s="176">
        <v>0</v>
      </c>
      <c r="AT146" s="177">
        <v>0</v>
      </c>
      <c r="AU146" s="177">
        <v>0</v>
      </c>
      <c r="AV146" s="177">
        <v>0</v>
      </c>
      <c r="AW146" s="158">
        <v>41946</v>
      </c>
      <c r="AX146" s="176">
        <v>647.54</v>
      </c>
      <c r="AY146" s="157">
        <v>2851</v>
      </c>
      <c r="AZ146" s="167">
        <v>2</v>
      </c>
      <c r="BA146" s="166">
        <v>46114</v>
      </c>
      <c r="BB146" s="157" t="s">
        <v>26</v>
      </c>
      <c r="BC146" s="159" t="s">
        <v>26</v>
      </c>
      <c r="BD146" s="157" t="s">
        <v>25</v>
      </c>
      <c r="BE146" s="185" t="s">
        <v>866</v>
      </c>
      <c r="BF146" s="157" t="s">
        <v>476</v>
      </c>
      <c r="BG146" s="185" t="s">
        <v>563</v>
      </c>
      <c r="BH146" s="185" t="s">
        <v>1255</v>
      </c>
      <c r="BI146" s="135">
        <v>254563</v>
      </c>
      <c r="BJ146" s="135">
        <v>281054.58</v>
      </c>
      <c r="BK146" s="136">
        <v>41918</v>
      </c>
      <c r="BL146" s="136">
        <v>42992</v>
      </c>
      <c r="BM146" s="130" t="s">
        <v>26</v>
      </c>
      <c r="BN146" s="130" t="s">
        <v>26</v>
      </c>
      <c r="BO146" s="130" t="s">
        <v>25</v>
      </c>
      <c r="BP146" s="130" t="s">
        <v>26</v>
      </c>
      <c r="BQ146" s="130" t="s">
        <v>26</v>
      </c>
      <c r="BR146" s="130" t="s">
        <v>26</v>
      </c>
      <c r="BS146" s="130" t="s">
        <v>25</v>
      </c>
      <c r="BT146" s="130" t="s">
        <v>867</v>
      </c>
      <c r="BU146" s="130" t="s">
        <v>26</v>
      </c>
      <c r="BV146" s="137"/>
      <c r="BW146" s="131" t="s">
        <v>25</v>
      </c>
      <c r="BX146" s="138" t="s">
        <v>1061</v>
      </c>
      <c r="BY146" s="131">
        <v>4</v>
      </c>
      <c r="BZ146" s="139">
        <v>44330</v>
      </c>
      <c r="CA146" s="140">
        <v>7784.86</v>
      </c>
      <c r="CB146" s="156"/>
    </row>
    <row r="147" spans="1:80" s="127" customFormat="1" ht="60.75" customHeight="1">
      <c r="A147" s="128">
        <v>144</v>
      </c>
      <c r="B147" s="130">
        <v>5822777</v>
      </c>
      <c r="C147" s="130" t="s">
        <v>465</v>
      </c>
      <c r="D147" s="130">
        <v>202</v>
      </c>
      <c r="E147" s="130">
        <v>1</v>
      </c>
      <c r="F147" s="132" t="s">
        <v>214</v>
      </c>
      <c r="G147" s="157">
        <v>321712</v>
      </c>
      <c r="H147" s="181" t="s">
        <v>374</v>
      </c>
      <c r="I147" s="182">
        <v>39540</v>
      </c>
      <c r="J147" s="182">
        <v>43192</v>
      </c>
      <c r="K147" s="180">
        <v>840</v>
      </c>
      <c r="L147" s="183">
        <v>58000</v>
      </c>
      <c r="M147" s="184">
        <v>0.14499999999999999</v>
      </c>
      <c r="N147" s="184">
        <v>0</v>
      </c>
      <c r="O147" s="185" t="s">
        <v>472</v>
      </c>
      <c r="P147" s="185" t="s">
        <v>1028</v>
      </c>
      <c r="Q147" s="157" t="s">
        <v>1029</v>
      </c>
      <c r="R147" s="157" t="s">
        <v>26</v>
      </c>
      <c r="S147" s="157" t="s">
        <v>26</v>
      </c>
      <c r="T147" s="186">
        <f t="shared" si="4"/>
        <v>1115766.73</v>
      </c>
      <c r="U147" s="186">
        <v>700336.46</v>
      </c>
      <c r="V147" s="186">
        <v>415430.27</v>
      </c>
      <c r="W147" s="186">
        <v>0</v>
      </c>
      <c r="X147" s="176">
        <v>0</v>
      </c>
      <c r="Y147" s="179">
        <f t="shared" si="5"/>
        <v>40207.81</v>
      </c>
      <c r="Z147" s="157" t="s">
        <v>25</v>
      </c>
      <c r="AA147" s="157" t="s">
        <v>25</v>
      </c>
      <c r="AB147" s="157" t="s">
        <v>25</v>
      </c>
      <c r="AC147" s="157" t="s">
        <v>26</v>
      </c>
      <c r="AD147" s="157" t="s">
        <v>25</v>
      </c>
      <c r="AE147" s="176">
        <v>0</v>
      </c>
      <c r="AF147" s="176">
        <v>0</v>
      </c>
      <c r="AG147" s="176">
        <v>0</v>
      </c>
      <c r="AH147" s="176">
        <v>0</v>
      </c>
      <c r="AI147" s="176">
        <v>0</v>
      </c>
      <c r="AJ147" s="176">
        <v>0</v>
      </c>
      <c r="AK147" s="176">
        <v>0</v>
      </c>
      <c r="AL147" s="176">
        <v>0</v>
      </c>
      <c r="AM147" s="176">
        <v>0</v>
      </c>
      <c r="AN147" s="176">
        <v>0</v>
      </c>
      <c r="AO147" s="176">
        <v>0</v>
      </c>
      <c r="AP147" s="176">
        <v>0</v>
      </c>
      <c r="AQ147" s="176">
        <v>0</v>
      </c>
      <c r="AR147" s="176">
        <v>0</v>
      </c>
      <c r="AS147" s="176">
        <v>0</v>
      </c>
      <c r="AT147" s="177">
        <v>0</v>
      </c>
      <c r="AU147" s="177">
        <v>0</v>
      </c>
      <c r="AV147" s="177">
        <v>0</v>
      </c>
      <c r="AW147" s="158">
        <v>41709</v>
      </c>
      <c r="AX147" s="176">
        <v>7120.88</v>
      </c>
      <c r="AY147" s="157">
        <v>2577</v>
      </c>
      <c r="AZ147" s="194">
        <v>3.4</v>
      </c>
      <c r="BA147" s="195">
        <v>44288</v>
      </c>
      <c r="BB147" s="194" t="s">
        <v>26</v>
      </c>
      <c r="BC147" s="196" t="s">
        <v>26</v>
      </c>
      <c r="BD147" s="157" t="s">
        <v>25</v>
      </c>
      <c r="BE147" s="185" t="s">
        <v>1032</v>
      </c>
      <c r="BF147" s="157" t="s">
        <v>476</v>
      </c>
      <c r="BG147" s="185" t="s">
        <v>1033</v>
      </c>
      <c r="BH147" s="185" t="s">
        <v>1256</v>
      </c>
      <c r="BI147" s="135">
        <v>421336.65</v>
      </c>
      <c r="BJ147" s="135">
        <v>395653.5</v>
      </c>
      <c r="BK147" s="136">
        <v>41654</v>
      </c>
      <c r="BL147" s="136">
        <v>41598</v>
      </c>
      <c r="BM147" s="130" t="s">
        <v>26</v>
      </c>
      <c r="BN147" s="130" t="s">
        <v>26</v>
      </c>
      <c r="BO147" s="130" t="s">
        <v>25</v>
      </c>
      <c r="BP147" s="130" t="s">
        <v>26</v>
      </c>
      <c r="BQ147" s="173" t="s">
        <v>26</v>
      </c>
      <c r="BR147" s="173" t="s">
        <v>26</v>
      </c>
      <c r="BS147" s="130" t="s">
        <v>25</v>
      </c>
      <c r="BT147" s="130" t="s">
        <v>1034</v>
      </c>
      <c r="BU147" s="130" t="s">
        <v>26</v>
      </c>
      <c r="BV147" s="137" t="s">
        <v>713</v>
      </c>
      <c r="BW147" s="131" t="s">
        <v>25</v>
      </c>
      <c r="BX147" s="138" t="s">
        <v>1061</v>
      </c>
      <c r="BY147" s="131">
        <v>4</v>
      </c>
      <c r="BZ147" s="139">
        <v>44330</v>
      </c>
      <c r="CA147" s="140">
        <v>7746.54</v>
      </c>
      <c r="CB147" s="156"/>
    </row>
    <row r="148" spans="1:80" s="127" customFormat="1" ht="60.75" customHeight="1">
      <c r="A148" s="128">
        <v>145</v>
      </c>
      <c r="B148" s="130">
        <v>5848132</v>
      </c>
      <c r="C148" s="130" t="s">
        <v>465</v>
      </c>
      <c r="D148" s="130">
        <v>202</v>
      </c>
      <c r="E148" s="130">
        <v>1</v>
      </c>
      <c r="F148" s="132" t="s">
        <v>214</v>
      </c>
      <c r="G148" s="157">
        <v>321712</v>
      </c>
      <c r="H148" s="181" t="s">
        <v>375</v>
      </c>
      <c r="I148" s="182">
        <v>39059</v>
      </c>
      <c r="J148" s="182">
        <v>46395</v>
      </c>
      <c r="K148" s="180">
        <v>840</v>
      </c>
      <c r="L148" s="183">
        <v>145000</v>
      </c>
      <c r="M148" s="184">
        <v>0.14000000000000001</v>
      </c>
      <c r="N148" s="184">
        <v>2E-3</v>
      </c>
      <c r="O148" s="185" t="s">
        <v>472</v>
      </c>
      <c r="P148" s="185" t="s">
        <v>489</v>
      </c>
      <c r="Q148" s="157" t="s">
        <v>1030</v>
      </c>
      <c r="R148" s="157" t="s">
        <v>26</v>
      </c>
      <c r="S148" s="157" t="s">
        <v>26</v>
      </c>
      <c r="T148" s="186">
        <f t="shared" si="4"/>
        <v>5575832.6699999999</v>
      </c>
      <c r="U148" s="186">
        <v>2751049.53</v>
      </c>
      <c r="V148" s="186">
        <v>2231116.9300000002</v>
      </c>
      <c r="W148" s="186">
        <v>593666.21</v>
      </c>
      <c r="X148" s="176">
        <v>0</v>
      </c>
      <c r="Y148" s="179">
        <f t="shared" si="5"/>
        <v>200930.91</v>
      </c>
      <c r="Z148" s="157" t="s">
        <v>25</v>
      </c>
      <c r="AA148" s="157" t="s">
        <v>25</v>
      </c>
      <c r="AB148" s="157" t="s">
        <v>25</v>
      </c>
      <c r="AC148" s="157" t="s">
        <v>1031</v>
      </c>
      <c r="AD148" s="157" t="s">
        <v>25</v>
      </c>
      <c r="AE148" s="176">
        <v>0</v>
      </c>
      <c r="AF148" s="176">
        <v>0</v>
      </c>
      <c r="AG148" s="176">
        <v>0</v>
      </c>
      <c r="AH148" s="176">
        <v>0</v>
      </c>
      <c r="AI148" s="176">
        <v>0</v>
      </c>
      <c r="AJ148" s="176">
        <v>0</v>
      </c>
      <c r="AK148" s="176">
        <v>0</v>
      </c>
      <c r="AL148" s="176">
        <v>0</v>
      </c>
      <c r="AM148" s="176">
        <v>0</v>
      </c>
      <c r="AN148" s="176">
        <v>0</v>
      </c>
      <c r="AO148" s="176">
        <v>0</v>
      </c>
      <c r="AP148" s="176">
        <v>0</v>
      </c>
      <c r="AQ148" s="176">
        <v>0</v>
      </c>
      <c r="AR148" s="176">
        <v>0</v>
      </c>
      <c r="AS148" s="176">
        <v>0</v>
      </c>
      <c r="AT148" s="177">
        <v>0</v>
      </c>
      <c r="AU148" s="177">
        <v>0</v>
      </c>
      <c r="AV148" s="177">
        <v>0</v>
      </c>
      <c r="AW148" s="158">
        <v>42500</v>
      </c>
      <c r="AX148" s="176">
        <v>7548.8</v>
      </c>
      <c r="AY148" s="157">
        <v>2881</v>
      </c>
      <c r="AZ148" s="194" t="s">
        <v>14</v>
      </c>
      <c r="BA148" s="195"/>
      <c r="BB148" s="194" t="s">
        <v>26</v>
      </c>
      <c r="BC148" s="196" t="s">
        <v>26</v>
      </c>
      <c r="BD148" s="157" t="s">
        <v>25</v>
      </c>
      <c r="BE148" s="185" t="s">
        <v>1035</v>
      </c>
      <c r="BF148" s="157" t="s">
        <v>476</v>
      </c>
      <c r="BG148" s="185" t="s">
        <v>563</v>
      </c>
      <c r="BH148" s="185" t="s">
        <v>1257</v>
      </c>
      <c r="BI148" s="135">
        <v>863429</v>
      </c>
      <c r="BJ148" s="135">
        <v>799300</v>
      </c>
      <c r="BK148" s="136">
        <v>41592</v>
      </c>
      <c r="BL148" s="136">
        <v>43003</v>
      </c>
      <c r="BM148" s="130" t="s">
        <v>26</v>
      </c>
      <c r="BN148" s="130" t="s">
        <v>26</v>
      </c>
      <c r="BO148" s="130" t="s">
        <v>25</v>
      </c>
      <c r="BP148" s="130" t="s">
        <v>26</v>
      </c>
      <c r="BQ148" s="173" t="s">
        <v>26</v>
      </c>
      <c r="BR148" s="173" t="s">
        <v>26</v>
      </c>
      <c r="BS148" s="130" t="s">
        <v>25</v>
      </c>
      <c r="BT148" s="130" t="s">
        <v>1036</v>
      </c>
      <c r="BU148" s="130" t="s">
        <v>26</v>
      </c>
      <c r="BV148" s="137" t="s">
        <v>1037</v>
      </c>
      <c r="BW148" s="131" t="s">
        <v>25</v>
      </c>
      <c r="BX148" s="138" t="s">
        <v>1061</v>
      </c>
      <c r="BY148" s="131">
        <v>4</v>
      </c>
      <c r="BZ148" s="139">
        <v>44330</v>
      </c>
      <c r="CA148" s="140">
        <v>36174.639999999999</v>
      </c>
      <c r="CB148" s="156"/>
    </row>
    <row r="149" spans="1:80" s="127" customFormat="1" ht="60.75" customHeight="1">
      <c r="A149" s="128">
        <v>146</v>
      </c>
      <c r="B149" s="130">
        <v>5788258</v>
      </c>
      <c r="C149" s="130" t="s">
        <v>465</v>
      </c>
      <c r="D149" s="130">
        <v>202</v>
      </c>
      <c r="E149" s="130">
        <v>1</v>
      </c>
      <c r="F149" s="132" t="s">
        <v>214</v>
      </c>
      <c r="G149" s="157">
        <v>321712</v>
      </c>
      <c r="H149" s="181" t="s">
        <v>376</v>
      </c>
      <c r="I149" s="182">
        <v>39646</v>
      </c>
      <c r="J149" s="182">
        <v>40741</v>
      </c>
      <c r="K149" s="180">
        <v>980</v>
      </c>
      <c r="L149" s="183">
        <v>120000</v>
      </c>
      <c r="M149" s="184">
        <v>0.21</v>
      </c>
      <c r="N149" s="184">
        <v>0</v>
      </c>
      <c r="O149" s="185" t="s">
        <v>533</v>
      </c>
      <c r="P149" s="185" t="s">
        <v>479</v>
      </c>
      <c r="Q149" s="157" t="s">
        <v>854</v>
      </c>
      <c r="R149" s="157" t="s">
        <v>26</v>
      </c>
      <c r="S149" s="157" t="s">
        <v>26</v>
      </c>
      <c r="T149" s="186">
        <f t="shared" si="4"/>
        <v>168276.82</v>
      </c>
      <c r="U149" s="186">
        <v>120000</v>
      </c>
      <c r="V149" s="186">
        <v>48276.82</v>
      </c>
      <c r="W149" s="186">
        <v>0</v>
      </c>
      <c r="X149" s="176">
        <v>0</v>
      </c>
      <c r="Y149" s="179">
        <f t="shared" si="5"/>
        <v>168276.82</v>
      </c>
      <c r="Z149" s="157" t="s">
        <v>25</v>
      </c>
      <c r="AA149" s="157" t="s">
        <v>25</v>
      </c>
      <c r="AB149" s="157" t="s">
        <v>25</v>
      </c>
      <c r="AC149" s="157" t="s">
        <v>25</v>
      </c>
      <c r="AD149" s="157" t="s">
        <v>25</v>
      </c>
      <c r="AE149" s="176">
        <v>0</v>
      </c>
      <c r="AF149" s="176">
        <v>0</v>
      </c>
      <c r="AG149" s="176">
        <v>0</v>
      </c>
      <c r="AH149" s="176">
        <v>0</v>
      </c>
      <c r="AI149" s="176">
        <v>0</v>
      </c>
      <c r="AJ149" s="176">
        <v>0</v>
      </c>
      <c r="AK149" s="176">
        <v>0</v>
      </c>
      <c r="AL149" s="176">
        <v>0</v>
      </c>
      <c r="AM149" s="176">
        <v>0</v>
      </c>
      <c r="AN149" s="176">
        <v>0</v>
      </c>
      <c r="AO149" s="176">
        <v>0</v>
      </c>
      <c r="AP149" s="176">
        <v>0</v>
      </c>
      <c r="AQ149" s="176">
        <v>0</v>
      </c>
      <c r="AR149" s="176">
        <v>2566.21</v>
      </c>
      <c r="AS149" s="176">
        <v>2110.0500000000002</v>
      </c>
      <c r="AT149" s="177">
        <v>2213.75</v>
      </c>
      <c r="AU149" s="177">
        <v>2539.23</v>
      </c>
      <c r="AV149" s="177">
        <v>948.83</v>
      </c>
      <c r="AW149" s="166">
        <v>44295</v>
      </c>
      <c r="AX149" s="177">
        <v>948.83</v>
      </c>
      <c r="AY149" s="157">
        <v>4401</v>
      </c>
      <c r="AZ149" s="167">
        <v>4</v>
      </c>
      <c r="BA149" s="166">
        <v>41838</v>
      </c>
      <c r="BB149" s="157" t="s">
        <v>26</v>
      </c>
      <c r="BC149" s="159" t="s">
        <v>26</v>
      </c>
      <c r="BD149" s="157" t="s">
        <v>25</v>
      </c>
      <c r="BE149" s="185" t="s">
        <v>887</v>
      </c>
      <c r="BF149" s="157" t="s">
        <v>476</v>
      </c>
      <c r="BG149" s="185" t="s">
        <v>563</v>
      </c>
      <c r="BH149" s="185" t="s">
        <v>1258</v>
      </c>
      <c r="BI149" s="135">
        <v>202617</v>
      </c>
      <c r="BJ149" s="135">
        <v>167268</v>
      </c>
      <c r="BK149" s="136">
        <v>40403</v>
      </c>
      <c r="BL149" s="136">
        <v>40198</v>
      </c>
      <c r="BM149" s="130" t="s">
        <v>26</v>
      </c>
      <c r="BN149" s="130" t="s">
        <v>26</v>
      </c>
      <c r="BO149" s="130" t="s">
        <v>25</v>
      </c>
      <c r="BP149" s="130" t="s">
        <v>26</v>
      </c>
      <c r="BQ149" s="130" t="s">
        <v>26</v>
      </c>
      <c r="BR149" s="130" t="s">
        <v>26</v>
      </c>
      <c r="BS149" s="130" t="s">
        <v>25</v>
      </c>
      <c r="BT149" s="130" t="s">
        <v>26</v>
      </c>
      <c r="BU149" s="130" t="s">
        <v>26</v>
      </c>
      <c r="BV149" s="137" t="s">
        <v>888</v>
      </c>
      <c r="BW149" s="131" t="s">
        <v>25</v>
      </c>
      <c r="BX149" s="138" t="s">
        <v>1061</v>
      </c>
      <c r="BY149" s="131">
        <v>4</v>
      </c>
      <c r="BZ149" s="139">
        <v>44330</v>
      </c>
      <c r="CA149" s="140">
        <v>1435.79</v>
      </c>
      <c r="CB149" s="156"/>
    </row>
    <row r="150" spans="1:80" s="127" customFormat="1" ht="60.75" customHeight="1">
      <c r="A150" s="128">
        <v>147</v>
      </c>
      <c r="B150" s="130">
        <v>5776190</v>
      </c>
      <c r="C150" s="130" t="s">
        <v>465</v>
      </c>
      <c r="D150" s="130">
        <v>202</v>
      </c>
      <c r="E150" s="130">
        <v>1</v>
      </c>
      <c r="F150" s="132" t="s">
        <v>214</v>
      </c>
      <c r="G150" s="157">
        <v>321712</v>
      </c>
      <c r="H150" s="181" t="s">
        <v>377</v>
      </c>
      <c r="I150" s="182">
        <v>39300</v>
      </c>
      <c r="J150" s="182">
        <v>46970</v>
      </c>
      <c r="K150" s="180">
        <v>840</v>
      </c>
      <c r="L150" s="183">
        <v>15300</v>
      </c>
      <c r="M150" s="184">
        <v>0.14000000000000001</v>
      </c>
      <c r="N150" s="184">
        <v>2E-3</v>
      </c>
      <c r="O150" s="185" t="s">
        <v>472</v>
      </c>
      <c r="P150" s="185" t="s">
        <v>868</v>
      </c>
      <c r="Q150" s="157" t="s">
        <v>869</v>
      </c>
      <c r="R150" s="157" t="s">
        <v>26</v>
      </c>
      <c r="S150" s="157" t="s">
        <v>26</v>
      </c>
      <c r="T150" s="186">
        <f t="shared" si="4"/>
        <v>570238.89</v>
      </c>
      <c r="U150" s="186">
        <v>282299.36</v>
      </c>
      <c r="V150" s="186">
        <v>238157.72</v>
      </c>
      <c r="W150" s="186">
        <v>49781.81</v>
      </c>
      <c r="X150" s="176">
        <v>0</v>
      </c>
      <c r="Y150" s="179">
        <f t="shared" si="5"/>
        <v>20549.150000000001</v>
      </c>
      <c r="Z150" s="157" t="s">
        <v>25</v>
      </c>
      <c r="AA150" s="157" t="s">
        <v>25</v>
      </c>
      <c r="AB150" s="157" t="s">
        <v>25</v>
      </c>
      <c r="AC150" s="157" t="s">
        <v>26</v>
      </c>
      <c r="AD150" s="157" t="s">
        <v>26</v>
      </c>
      <c r="AE150" s="176">
        <v>0</v>
      </c>
      <c r="AF150" s="176">
        <v>0</v>
      </c>
      <c r="AG150" s="176">
        <v>0</v>
      </c>
      <c r="AH150" s="176">
        <v>0</v>
      </c>
      <c r="AI150" s="176">
        <v>0</v>
      </c>
      <c r="AJ150" s="176">
        <v>0</v>
      </c>
      <c r="AK150" s="176">
        <v>0</v>
      </c>
      <c r="AL150" s="176">
        <v>0</v>
      </c>
      <c r="AM150" s="176">
        <v>0</v>
      </c>
      <c r="AN150" s="176">
        <v>0</v>
      </c>
      <c r="AO150" s="176">
        <v>0</v>
      </c>
      <c r="AP150" s="176">
        <v>6532.25</v>
      </c>
      <c r="AQ150" s="176">
        <v>2131.75</v>
      </c>
      <c r="AR150" s="176">
        <v>4300.1400000000003</v>
      </c>
      <c r="AS150" s="176">
        <v>3260.19</v>
      </c>
      <c r="AT150" s="177">
        <v>3260.45</v>
      </c>
      <c r="AU150" s="177">
        <v>3290.77</v>
      </c>
      <c r="AV150" s="177">
        <v>1120.6300000000001</v>
      </c>
      <c r="AW150" s="166">
        <v>44306</v>
      </c>
      <c r="AX150" s="176">
        <v>1120.6300000000001</v>
      </c>
      <c r="AY150" s="157">
        <v>2424</v>
      </c>
      <c r="AZ150" s="167">
        <v>4.3</v>
      </c>
      <c r="BA150" s="166">
        <v>48066</v>
      </c>
      <c r="BB150" s="157" t="s">
        <v>26</v>
      </c>
      <c r="BC150" s="159" t="s">
        <v>26</v>
      </c>
      <c r="BD150" s="157" t="s">
        <v>25</v>
      </c>
      <c r="BE150" s="185" t="s">
        <v>889</v>
      </c>
      <c r="BF150" s="157" t="s">
        <v>476</v>
      </c>
      <c r="BG150" s="185" t="s">
        <v>481</v>
      </c>
      <c r="BH150" s="185" t="s">
        <v>1259</v>
      </c>
      <c r="BI150" s="135">
        <v>91300</v>
      </c>
      <c r="BJ150" s="135">
        <v>657980.6</v>
      </c>
      <c r="BK150" s="136">
        <v>41123</v>
      </c>
      <c r="BL150" s="136">
        <v>42951</v>
      </c>
      <c r="BM150" s="130" t="s">
        <v>26</v>
      </c>
      <c r="BN150" s="130" t="s">
        <v>26</v>
      </c>
      <c r="BO150" s="130" t="s">
        <v>25</v>
      </c>
      <c r="BP150" s="130" t="s">
        <v>26</v>
      </c>
      <c r="BQ150" s="130" t="s">
        <v>26</v>
      </c>
      <c r="BR150" s="130" t="s">
        <v>26</v>
      </c>
      <c r="BS150" s="130" t="s">
        <v>25</v>
      </c>
      <c r="BT150" s="130" t="s">
        <v>26</v>
      </c>
      <c r="BU150" s="130" t="s">
        <v>26</v>
      </c>
      <c r="BV150" s="137"/>
      <c r="BW150" s="131" t="s">
        <v>25</v>
      </c>
      <c r="BX150" s="138" t="s">
        <v>1061</v>
      </c>
      <c r="BY150" s="131">
        <v>4</v>
      </c>
      <c r="BZ150" s="139">
        <v>44330</v>
      </c>
      <c r="CA150" s="140">
        <v>3759.48</v>
      </c>
      <c r="CB150" s="156"/>
    </row>
    <row r="151" spans="1:80" s="127" customFormat="1" ht="60.75" customHeight="1">
      <c r="A151" s="128">
        <v>148</v>
      </c>
      <c r="B151" s="130">
        <v>5843133</v>
      </c>
      <c r="C151" s="130" t="s">
        <v>465</v>
      </c>
      <c r="D151" s="130">
        <v>202</v>
      </c>
      <c r="E151" s="130">
        <v>1</v>
      </c>
      <c r="F151" s="132" t="s">
        <v>214</v>
      </c>
      <c r="G151" s="157">
        <v>321712</v>
      </c>
      <c r="H151" s="181" t="s">
        <v>378</v>
      </c>
      <c r="I151" s="182">
        <v>39398</v>
      </c>
      <c r="J151" s="182">
        <v>47069</v>
      </c>
      <c r="K151" s="180">
        <v>840</v>
      </c>
      <c r="L151" s="183">
        <v>48450</v>
      </c>
      <c r="M151" s="184">
        <v>0.12</v>
      </c>
      <c r="N151" s="184">
        <v>2E-3</v>
      </c>
      <c r="O151" s="185" t="s">
        <v>472</v>
      </c>
      <c r="P151" s="185" t="s">
        <v>489</v>
      </c>
      <c r="Q151" s="157" t="s">
        <v>854</v>
      </c>
      <c r="R151" s="157" t="s">
        <v>26</v>
      </c>
      <c r="S151" s="157" t="s">
        <v>26</v>
      </c>
      <c r="T151" s="186">
        <f t="shared" si="4"/>
        <v>3561005.42</v>
      </c>
      <c r="U151" s="186">
        <v>1301827.98</v>
      </c>
      <c r="V151" s="186">
        <v>2004633.92</v>
      </c>
      <c r="W151" s="186">
        <v>254543.52</v>
      </c>
      <c r="X151" s="176">
        <v>0</v>
      </c>
      <c r="Y151" s="179">
        <f t="shared" si="5"/>
        <v>128324.52</v>
      </c>
      <c r="Z151" s="157" t="s">
        <v>25</v>
      </c>
      <c r="AA151" s="157" t="s">
        <v>25</v>
      </c>
      <c r="AB151" s="157" t="s">
        <v>25</v>
      </c>
      <c r="AC151" s="157" t="s">
        <v>25</v>
      </c>
      <c r="AD151" s="157" t="s">
        <v>25</v>
      </c>
      <c r="AE151" s="176">
        <v>0</v>
      </c>
      <c r="AF151" s="176">
        <v>0</v>
      </c>
      <c r="AG151" s="176">
        <v>0</v>
      </c>
      <c r="AH151" s="176">
        <v>0</v>
      </c>
      <c r="AI151" s="176">
        <v>0</v>
      </c>
      <c r="AJ151" s="176">
        <v>0</v>
      </c>
      <c r="AK151" s="176">
        <v>0</v>
      </c>
      <c r="AL151" s="176">
        <v>0</v>
      </c>
      <c r="AM151" s="176">
        <v>0</v>
      </c>
      <c r="AN151" s="176">
        <v>0</v>
      </c>
      <c r="AO151" s="176">
        <v>0</v>
      </c>
      <c r="AP151" s="176">
        <v>0</v>
      </c>
      <c r="AQ151" s="176">
        <v>0</v>
      </c>
      <c r="AR151" s="176">
        <v>0</v>
      </c>
      <c r="AS151" s="176">
        <v>0</v>
      </c>
      <c r="AT151" s="177">
        <v>0</v>
      </c>
      <c r="AU151" s="177">
        <v>0</v>
      </c>
      <c r="AV151" s="177">
        <v>0</v>
      </c>
      <c r="AW151" s="158">
        <v>39918</v>
      </c>
      <c r="AX151" s="176">
        <v>7394.48</v>
      </c>
      <c r="AY151" s="157">
        <v>4645</v>
      </c>
      <c r="AZ151" s="167">
        <v>4</v>
      </c>
      <c r="BA151" s="166">
        <v>48165</v>
      </c>
      <c r="BB151" s="157" t="s">
        <v>26</v>
      </c>
      <c r="BC151" s="159" t="s">
        <v>26</v>
      </c>
      <c r="BD151" s="157" t="s">
        <v>25</v>
      </c>
      <c r="BE151" s="185" t="s">
        <v>890</v>
      </c>
      <c r="BF151" s="157" t="s">
        <v>476</v>
      </c>
      <c r="BG151" s="185" t="s">
        <v>563</v>
      </c>
      <c r="BH151" s="185" t="s">
        <v>1260</v>
      </c>
      <c r="BI151" s="135">
        <v>288920</v>
      </c>
      <c r="BJ151" s="135">
        <v>241294.98</v>
      </c>
      <c r="BK151" s="136">
        <v>41033</v>
      </c>
      <c r="BL151" s="136">
        <v>42993</v>
      </c>
      <c r="BM151" s="130" t="s">
        <v>26</v>
      </c>
      <c r="BN151" s="130" t="s">
        <v>26</v>
      </c>
      <c r="BO151" s="130" t="s">
        <v>25</v>
      </c>
      <c r="BP151" s="130" t="s">
        <v>26</v>
      </c>
      <c r="BQ151" s="130" t="s">
        <v>26</v>
      </c>
      <c r="BR151" s="130" t="s">
        <v>26</v>
      </c>
      <c r="BS151" s="130" t="s">
        <v>25</v>
      </c>
      <c r="BT151" s="130" t="s">
        <v>26</v>
      </c>
      <c r="BU151" s="130" t="s">
        <v>26</v>
      </c>
      <c r="BV151" s="137"/>
      <c r="BW151" s="131" t="s">
        <v>25</v>
      </c>
      <c r="BX151" s="138" t="s">
        <v>1061</v>
      </c>
      <c r="BY151" s="131">
        <v>4</v>
      </c>
      <c r="BZ151" s="139">
        <v>44330</v>
      </c>
      <c r="CA151" s="140">
        <v>24858.17</v>
      </c>
      <c r="CB151" s="156"/>
    </row>
    <row r="152" spans="1:80" s="127" customFormat="1" ht="60.75" customHeight="1">
      <c r="A152" s="128">
        <v>149</v>
      </c>
      <c r="B152" s="130">
        <v>5796563</v>
      </c>
      <c r="C152" s="130" t="s">
        <v>465</v>
      </c>
      <c r="D152" s="130">
        <v>202</v>
      </c>
      <c r="E152" s="130">
        <v>1</v>
      </c>
      <c r="F152" s="132" t="s">
        <v>214</v>
      </c>
      <c r="G152" s="157">
        <v>321712</v>
      </c>
      <c r="H152" s="181" t="s">
        <v>379</v>
      </c>
      <c r="I152" s="182">
        <v>39521</v>
      </c>
      <c r="J152" s="182">
        <v>44999</v>
      </c>
      <c r="K152" s="180">
        <v>840</v>
      </c>
      <c r="L152" s="183">
        <v>85000</v>
      </c>
      <c r="M152" s="184">
        <v>0.17</v>
      </c>
      <c r="N152" s="184">
        <v>0</v>
      </c>
      <c r="O152" s="185" t="s">
        <v>472</v>
      </c>
      <c r="P152" s="185" t="s">
        <v>870</v>
      </c>
      <c r="Q152" s="157" t="s">
        <v>854</v>
      </c>
      <c r="R152" s="157" t="s">
        <v>26</v>
      </c>
      <c r="S152" s="157" t="s">
        <v>26</v>
      </c>
      <c r="T152" s="186">
        <f t="shared" si="4"/>
        <v>2502995.89</v>
      </c>
      <c r="U152" s="186">
        <v>2266893.34</v>
      </c>
      <c r="V152" s="186">
        <v>236102.55</v>
      </c>
      <c r="W152" s="186">
        <v>0</v>
      </c>
      <c r="X152" s="176">
        <v>0</v>
      </c>
      <c r="Y152" s="179">
        <f t="shared" si="5"/>
        <v>90198.05</v>
      </c>
      <c r="Z152" s="157" t="s">
        <v>25</v>
      </c>
      <c r="AA152" s="157" t="s">
        <v>855</v>
      </c>
      <c r="AB152" s="157" t="s">
        <v>25</v>
      </c>
      <c r="AC152" s="157" t="s">
        <v>25</v>
      </c>
      <c r="AD152" s="157" t="s">
        <v>25</v>
      </c>
      <c r="AE152" s="176">
        <v>0</v>
      </c>
      <c r="AF152" s="176">
        <v>0</v>
      </c>
      <c r="AG152" s="176">
        <v>0</v>
      </c>
      <c r="AH152" s="176">
        <v>0</v>
      </c>
      <c r="AI152" s="176">
        <v>0</v>
      </c>
      <c r="AJ152" s="176">
        <v>0</v>
      </c>
      <c r="AK152" s="176">
        <v>0</v>
      </c>
      <c r="AL152" s="176">
        <v>0</v>
      </c>
      <c r="AM152" s="176">
        <v>0</v>
      </c>
      <c r="AN152" s="176">
        <v>0</v>
      </c>
      <c r="AO152" s="176">
        <v>0</v>
      </c>
      <c r="AP152" s="176">
        <v>0</v>
      </c>
      <c r="AQ152" s="176">
        <v>0</v>
      </c>
      <c r="AR152" s="176">
        <v>0</v>
      </c>
      <c r="AS152" s="176">
        <v>0</v>
      </c>
      <c r="AT152" s="177">
        <v>0</v>
      </c>
      <c r="AU152" s="177">
        <v>0</v>
      </c>
      <c r="AV152" s="177">
        <v>0</v>
      </c>
      <c r="AW152" s="158">
        <v>40493</v>
      </c>
      <c r="AX152" s="176">
        <v>988.75</v>
      </c>
      <c r="AY152" s="157">
        <v>4554</v>
      </c>
      <c r="AZ152" s="167">
        <v>4</v>
      </c>
      <c r="BA152" s="166">
        <v>46095</v>
      </c>
      <c r="BB152" s="157" t="s">
        <v>26</v>
      </c>
      <c r="BC152" s="159" t="s">
        <v>26</v>
      </c>
      <c r="BD152" s="203" t="s">
        <v>1085</v>
      </c>
      <c r="BE152" s="185" t="s">
        <v>891</v>
      </c>
      <c r="BF152" s="157" t="s">
        <v>476</v>
      </c>
      <c r="BG152" s="185" t="s">
        <v>615</v>
      </c>
      <c r="BH152" s="185" t="s">
        <v>1261</v>
      </c>
      <c r="BI152" s="135">
        <v>495652.45</v>
      </c>
      <c r="BJ152" s="135">
        <v>399650</v>
      </c>
      <c r="BK152" s="136">
        <v>41256</v>
      </c>
      <c r="BL152" s="136">
        <v>43000</v>
      </c>
      <c r="BM152" s="204" t="s">
        <v>1086</v>
      </c>
      <c r="BN152" s="130" t="s">
        <v>26</v>
      </c>
      <c r="BO152" s="130" t="s">
        <v>25</v>
      </c>
      <c r="BP152" s="130" t="s">
        <v>26</v>
      </c>
      <c r="BQ152" s="130" t="s">
        <v>26</v>
      </c>
      <c r="BR152" s="130" t="s">
        <v>26</v>
      </c>
      <c r="BS152" s="130" t="s">
        <v>25</v>
      </c>
      <c r="BT152" s="130" t="s">
        <v>26</v>
      </c>
      <c r="BU152" s="130" t="s">
        <v>26</v>
      </c>
      <c r="BV152" s="205" t="s">
        <v>1087</v>
      </c>
      <c r="BW152" s="131" t="s">
        <v>25</v>
      </c>
      <c r="BX152" s="138" t="s">
        <v>1061</v>
      </c>
      <c r="BY152" s="131">
        <v>4</v>
      </c>
      <c r="BZ152" s="139">
        <v>44330</v>
      </c>
      <c r="CA152" s="140">
        <v>19390.830000000002</v>
      </c>
      <c r="CB152" s="156"/>
    </row>
    <row r="153" spans="1:80" s="127" customFormat="1" ht="60.75" customHeight="1">
      <c r="A153" s="128">
        <v>150</v>
      </c>
      <c r="B153" s="130">
        <v>5819271</v>
      </c>
      <c r="C153" s="130" t="s">
        <v>465</v>
      </c>
      <c r="D153" s="130">
        <v>202</v>
      </c>
      <c r="E153" s="130">
        <v>1</v>
      </c>
      <c r="F153" s="132" t="s">
        <v>214</v>
      </c>
      <c r="G153" s="157">
        <v>321712</v>
      </c>
      <c r="H153" s="181" t="s">
        <v>380</v>
      </c>
      <c r="I153" s="182">
        <v>39409</v>
      </c>
      <c r="J153" s="182">
        <v>40505</v>
      </c>
      <c r="K153" s="180">
        <v>840</v>
      </c>
      <c r="L153" s="183">
        <v>39600</v>
      </c>
      <c r="M153" s="184">
        <v>0.15</v>
      </c>
      <c r="N153" s="184">
        <v>0</v>
      </c>
      <c r="O153" s="185" t="s">
        <v>472</v>
      </c>
      <c r="P153" s="185" t="s">
        <v>479</v>
      </c>
      <c r="Q153" s="157" t="s">
        <v>854</v>
      </c>
      <c r="R153" s="157" t="s">
        <v>26</v>
      </c>
      <c r="S153" s="157" t="s">
        <v>26</v>
      </c>
      <c r="T153" s="186">
        <f t="shared" si="4"/>
        <v>1346175.81</v>
      </c>
      <c r="U153" s="186">
        <v>1098747.1000000001</v>
      </c>
      <c r="V153" s="186">
        <v>247428.71</v>
      </c>
      <c r="W153" s="186">
        <v>0</v>
      </c>
      <c r="X153" s="176">
        <v>0</v>
      </c>
      <c r="Y153" s="179">
        <f t="shared" si="5"/>
        <v>48510.84</v>
      </c>
      <c r="Z153" s="157" t="s">
        <v>25</v>
      </c>
      <c r="AA153" s="157" t="s">
        <v>25</v>
      </c>
      <c r="AB153" s="157" t="s">
        <v>25</v>
      </c>
      <c r="AC153" s="157" t="s">
        <v>25</v>
      </c>
      <c r="AD153" s="157" t="s">
        <v>25</v>
      </c>
      <c r="AE153" s="176">
        <v>0</v>
      </c>
      <c r="AF153" s="176">
        <v>0</v>
      </c>
      <c r="AG153" s="176">
        <v>0</v>
      </c>
      <c r="AH153" s="176">
        <v>0</v>
      </c>
      <c r="AI153" s="176">
        <v>0</v>
      </c>
      <c r="AJ153" s="176">
        <v>0</v>
      </c>
      <c r="AK153" s="176">
        <v>11713.3</v>
      </c>
      <c r="AL153" s="176">
        <v>9323.64</v>
      </c>
      <c r="AM153" s="176">
        <v>0</v>
      </c>
      <c r="AN153" s="176">
        <v>0</v>
      </c>
      <c r="AO153" s="176">
        <v>0</v>
      </c>
      <c r="AP153" s="176">
        <v>0</v>
      </c>
      <c r="AQ153" s="176">
        <v>0</v>
      </c>
      <c r="AR153" s="176">
        <v>0</v>
      </c>
      <c r="AS153" s="176">
        <v>0</v>
      </c>
      <c r="AT153" s="177">
        <v>0</v>
      </c>
      <c r="AU153" s="177">
        <v>0</v>
      </c>
      <c r="AV153" s="177">
        <v>0</v>
      </c>
      <c r="AW153" s="158">
        <v>43397</v>
      </c>
      <c r="AX153" s="176">
        <v>9323.64</v>
      </c>
      <c r="AY153" s="157">
        <v>4371</v>
      </c>
      <c r="AZ153" s="167">
        <v>4</v>
      </c>
      <c r="BA153" s="166">
        <v>41601</v>
      </c>
      <c r="BB153" s="157" t="s">
        <v>26</v>
      </c>
      <c r="BC153" s="159" t="s">
        <v>26</v>
      </c>
      <c r="BD153" s="157" t="s">
        <v>25</v>
      </c>
      <c r="BE153" s="185" t="s">
        <v>892</v>
      </c>
      <c r="BF153" s="157" t="s">
        <v>476</v>
      </c>
      <c r="BG153" s="185" t="s">
        <v>893</v>
      </c>
      <c r="BH153" s="185" t="s">
        <v>1262</v>
      </c>
      <c r="BI153" s="135">
        <v>407379</v>
      </c>
      <c r="BJ153" s="135">
        <v>745929.6</v>
      </c>
      <c r="BK153" s="136">
        <v>43598</v>
      </c>
      <c r="BL153" s="136">
        <v>42993</v>
      </c>
      <c r="BM153" s="130" t="s">
        <v>26</v>
      </c>
      <c r="BN153" s="130" t="s">
        <v>26</v>
      </c>
      <c r="BO153" s="130" t="s">
        <v>25</v>
      </c>
      <c r="BP153" s="130" t="s">
        <v>26</v>
      </c>
      <c r="BQ153" s="130" t="s">
        <v>26</v>
      </c>
      <c r="BR153" s="130" t="s">
        <v>26</v>
      </c>
      <c r="BS153" s="130" t="s">
        <v>25</v>
      </c>
      <c r="BT153" s="130" t="s">
        <v>26</v>
      </c>
      <c r="BU153" s="130" t="s">
        <v>26</v>
      </c>
      <c r="BV153" s="137" t="s">
        <v>894</v>
      </c>
      <c r="BW153" s="131" t="s">
        <v>25</v>
      </c>
      <c r="BX153" s="138" t="s">
        <v>1061</v>
      </c>
      <c r="BY153" s="131">
        <v>4</v>
      </c>
      <c r="BZ153" s="139">
        <v>44330</v>
      </c>
      <c r="CA153" s="140">
        <v>9792.32</v>
      </c>
      <c r="CB153" s="156"/>
    </row>
    <row r="154" spans="1:80" s="127" customFormat="1" ht="60.75" customHeight="1">
      <c r="A154" s="128">
        <v>151</v>
      </c>
      <c r="B154" s="130">
        <v>5814078</v>
      </c>
      <c r="C154" s="130" t="s">
        <v>465</v>
      </c>
      <c r="D154" s="130">
        <v>202</v>
      </c>
      <c r="E154" s="130">
        <v>1</v>
      </c>
      <c r="F154" s="132" t="s">
        <v>214</v>
      </c>
      <c r="G154" s="157">
        <v>321712</v>
      </c>
      <c r="H154" s="181" t="s">
        <v>381</v>
      </c>
      <c r="I154" s="182">
        <v>39478</v>
      </c>
      <c r="J154" s="182">
        <v>43131</v>
      </c>
      <c r="K154" s="180">
        <v>840</v>
      </c>
      <c r="L154" s="183">
        <v>39600</v>
      </c>
      <c r="M154" s="184">
        <v>0.14499999999999999</v>
      </c>
      <c r="N154" s="184">
        <v>0</v>
      </c>
      <c r="O154" s="185" t="s">
        <v>472</v>
      </c>
      <c r="P154" s="185" t="s">
        <v>479</v>
      </c>
      <c r="Q154" s="157" t="s">
        <v>854</v>
      </c>
      <c r="R154" s="157" t="s">
        <v>26</v>
      </c>
      <c r="S154" s="157" t="s">
        <v>26</v>
      </c>
      <c r="T154" s="186">
        <f t="shared" si="4"/>
        <v>2014862.56</v>
      </c>
      <c r="U154" s="186">
        <v>1007252.57</v>
      </c>
      <c r="V154" s="186">
        <v>1007609.99</v>
      </c>
      <c r="W154" s="186">
        <v>0</v>
      </c>
      <c r="X154" s="176">
        <v>0</v>
      </c>
      <c r="Y154" s="179">
        <f t="shared" si="5"/>
        <v>72607.66</v>
      </c>
      <c r="Z154" s="157" t="s">
        <v>25</v>
      </c>
      <c r="AA154" s="157" t="s">
        <v>25</v>
      </c>
      <c r="AB154" s="157"/>
      <c r="AC154" s="157" t="s">
        <v>871</v>
      </c>
      <c r="AD154" s="157" t="s">
        <v>26</v>
      </c>
      <c r="AE154" s="176">
        <v>0</v>
      </c>
      <c r="AF154" s="176">
        <v>0</v>
      </c>
      <c r="AG154" s="176">
        <v>0</v>
      </c>
      <c r="AH154" s="176">
        <v>0</v>
      </c>
      <c r="AI154" s="176">
        <v>0</v>
      </c>
      <c r="AJ154" s="176">
        <v>0</v>
      </c>
      <c r="AK154" s="176">
        <v>0</v>
      </c>
      <c r="AL154" s="176">
        <v>0</v>
      </c>
      <c r="AM154" s="176">
        <v>0</v>
      </c>
      <c r="AN154" s="176">
        <v>0</v>
      </c>
      <c r="AO154" s="176">
        <v>0</v>
      </c>
      <c r="AP154" s="176">
        <v>0</v>
      </c>
      <c r="AQ154" s="176">
        <v>0</v>
      </c>
      <c r="AR154" s="176">
        <v>0</v>
      </c>
      <c r="AS154" s="176">
        <v>0</v>
      </c>
      <c r="AT154" s="177">
        <v>0</v>
      </c>
      <c r="AU154" s="177">
        <v>0</v>
      </c>
      <c r="AV154" s="177">
        <v>0</v>
      </c>
      <c r="AW154" s="158">
        <v>41774</v>
      </c>
      <c r="AX154" s="176">
        <v>769.76</v>
      </c>
      <c r="AY154" s="157">
        <v>4524</v>
      </c>
      <c r="AZ154" s="167">
        <v>4</v>
      </c>
      <c r="BA154" s="166">
        <v>44227</v>
      </c>
      <c r="BB154" s="157" t="s">
        <v>26</v>
      </c>
      <c r="BC154" s="159" t="s">
        <v>26</v>
      </c>
      <c r="BD154" s="157" t="s">
        <v>25</v>
      </c>
      <c r="BE154" s="185" t="s">
        <v>895</v>
      </c>
      <c r="BF154" s="157" t="s">
        <v>476</v>
      </c>
      <c r="BG154" s="185" t="s">
        <v>848</v>
      </c>
      <c r="BH154" s="185" t="s">
        <v>1263</v>
      </c>
      <c r="BI154" s="135">
        <v>353500</v>
      </c>
      <c r="BJ154" s="135">
        <v>307730.5</v>
      </c>
      <c r="BK154" s="136">
        <v>41303</v>
      </c>
      <c r="BL154" s="136">
        <v>42986</v>
      </c>
      <c r="BM154" s="130" t="s">
        <v>26</v>
      </c>
      <c r="BN154" s="130" t="s">
        <v>26</v>
      </c>
      <c r="BO154" s="130" t="s">
        <v>25</v>
      </c>
      <c r="BP154" s="130" t="s">
        <v>26</v>
      </c>
      <c r="BQ154" s="130" t="s">
        <v>26</v>
      </c>
      <c r="BR154" s="130" t="s">
        <v>26</v>
      </c>
      <c r="BS154" s="130" t="s">
        <v>26</v>
      </c>
      <c r="BT154" s="130" t="s">
        <v>26</v>
      </c>
      <c r="BU154" s="130" t="s">
        <v>26</v>
      </c>
      <c r="BV154" s="137"/>
      <c r="BW154" s="131" t="s">
        <v>25</v>
      </c>
      <c r="BX154" s="138" t="s">
        <v>1061</v>
      </c>
      <c r="BY154" s="131">
        <v>4</v>
      </c>
      <c r="BZ154" s="139">
        <v>44330</v>
      </c>
      <c r="CA154" s="140">
        <v>14656.47</v>
      </c>
      <c r="CB154" s="156"/>
    </row>
    <row r="155" spans="1:80" s="127" customFormat="1" ht="60.75" customHeight="1">
      <c r="A155" s="128">
        <v>152</v>
      </c>
      <c r="B155" s="130">
        <v>5790021</v>
      </c>
      <c r="C155" s="130" t="s">
        <v>465</v>
      </c>
      <c r="D155" s="130">
        <v>202</v>
      </c>
      <c r="E155" s="130">
        <v>1</v>
      </c>
      <c r="F155" s="132" t="s">
        <v>214</v>
      </c>
      <c r="G155" s="157">
        <v>321712</v>
      </c>
      <c r="H155" s="181" t="s">
        <v>382</v>
      </c>
      <c r="I155" s="182">
        <v>39527</v>
      </c>
      <c r="J155" s="182">
        <v>46832</v>
      </c>
      <c r="K155" s="180">
        <v>840</v>
      </c>
      <c r="L155" s="183">
        <v>35000</v>
      </c>
      <c r="M155" s="184">
        <v>0.17</v>
      </c>
      <c r="N155" s="184">
        <v>0</v>
      </c>
      <c r="O155" s="185" t="s">
        <v>472</v>
      </c>
      <c r="P155" s="185" t="s">
        <v>479</v>
      </c>
      <c r="Q155" s="157" t="s">
        <v>854</v>
      </c>
      <c r="R155" s="157" t="s">
        <v>26</v>
      </c>
      <c r="S155" s="157" t="s">
        <v>26</v>
      </c>
      <c r="T155" s="186">
        <f t="shared" si="4"/>
        <v>2346416.5099999998</v>
      </c>
      <c r="U155" s="186">
        <v>879157.46</v>
      </c>
      <c r="V155" s="186">
        <v>1467259.05</v>
      </c>
      <c r="W155" s="186">
        <v>0</v>
      </c>
      <c r="X155" s="176">
        <v>0</v>
      </c>
      <c r="Y155" s="179">
        <f t="shared" si="5"/>
        <v>84555.55</v>
      </c>
      <c r="Z155" s="157" t="s">
        <v>25</v>
      </c>
      <c r="AA155" s="157" t="s">
        <v>25</v>
      </c>
      <c r="AB155" s="157"/>
      <c r="AC155" s="157" t="s">
        <v>26</v>
      </c>
      <c r="AD155" s="157" t="s">
        <v>26</v>
      </c>
      <c r="AE155" s="176">
        <v>0</v>
      </c>
      <c r="AF155" s="176">
        <v>0</v>
      </c>
      <c r="AG155" s="176">
        <v>0</v>
      </c>
      <c r="AH155" s="176">
        <v>0</v>
      </c>
      <c r="AI155" s="176">
        <v>0</v>
      </c>
      <c r="AJ155" s="176">
        <v>0</v>
      </c>
      <c r="AK155" s="176">
        <v>0</v>
      </c>
      <c r="AL155" s="176">
        <v>0</v>
      </c>
      <c r="AM155" s="176">
        <v>0</v>
      </c>
      <c r="AN155" s="176">
        <v>0</v>
      </c>
      <c r="AO155" s="176">
        <v>0</v>
      </c>
      <c r="AP155" s="176">
        <v>0</v>
      </c>
      <c r="AQ155" s="176">
        <v>0</v>
      </c>
      <c r="AR155" s="176">
        <v>0</v>
      </c>
      <c r="AS155" s="176">
        <v>0</v>
      </c>
      <c r="AT155" s="177">
        <v>0</v>
      </c>
      <c r="AU155" s="177">
        <v>0</v>
      </c>
      <c r="AV155" s="177">
        <v>0</v>
      </c>
      <c r="AW155" s="158">
        <v>41759</v>
      </c>
      <c r="AX155" s="176">
        <v>1140.1600000000001</v>
      </c>
      <c r="AY155" s="157">
        <v>4069</v>
      </c>
      <c r="AZ155" s="167">
        <v>4</v>
      </c>
      <c r="BA155" s="166">
        <v>47928</v>
      </c>
      <c r="BB155" s="157" t="s">
        <v>26</v>
      </c>
      <c r="BC155" s="159" t="s">
        <v>26</v>
      </c>
      <c r="BD155" s="157" t="s">
        <v>25</v>
      </c>
      <c r="BE155" s="185" t="s">
        <v>896</v>
      </c>
      <c r="BF155" s="157" t="s">
        <v>476</v>
      </c>
      <c r="BG155" s="185" t="s">
        <v>481</v>
      </c>
      <c r="BH155" s="185" t="s">
        <v>1264</v>
      </c>
      <c r="BI155" s="135">
        <v>304633</v>
      </c>
      <c r="BJ155" s="135">
        <v>318092.99</v>
      </c>
      <c r="BK155" s="136">
        <v>41613</v>
      </c>
      <c r="BL155" s="136">
        <v>42990</v>
      </c>
      <c r="BM155" s="130" t="s">
        <v>26</v>
      </c>
      <c r="BN155" s="130" t="s">
        <v>26</v>
      </c>
      <c r="BO155" s="130" t="s">
        <v>25</v>
      </c>
      <c r="BP155" s="130" t="s">
        <v>26</v>
      </c>
      <c r="BQ155" s="130" t="s">
        <v>26</v>
      </c>
      <c r="BR155" s="130" t="s">
        <v>26</v>
      </c>
      <c r="BS155" s="130" t="s">
        <v>26</v>
      </c>
      <c r="BT155" s="130" t="s">
        <v>26</v>
      </c>
      <c r="BU155" s="130" t="s">
        <v>26</v>
      </c>
      <c r="BV155" s="137" t="s">
        <v>897</v>
      </c>
      <c r="BW155" s="131" t="s">
        <v>25</v>
      </c>
      <c r="BX155" s="138" t="s">
        <v>1061</v>
      </c>
      <c r="BY155" s="131">
        <v>4</v>
      </c>
      <c r="BZ155" s="139">
        <v>44330</v>
      </c>
      <c r="CA155" s="140">
        <v>15970</v>
      </c>
      <c r="CB155" s="156"/>
    </row>
    <row r="156" spans="1:80" s="127" customFormat="1" ht="60.75" customHeight="1">
      <c r="A156" s="128">
        <v>153</v>
      </c>
      <c r="B156" s="130">
        <v>5847825</v>
      </c>
      <c r="C156" s="130" t="s">
        <v>465</v>
      </c>
      <c r="D156" s="130">
        <v>202</v>
      </c>
      <c r="E156" s="130">
        <v>1</v>
      </c>
      <c r="F156" s="132" t="s">
        <v>214</v>
      </c>
      <c r="G156" s="157">
        <v>321712</v>
      </c>
      <c r="H156" s="181" t="s">
        <v>383</v>
      </c>
      <c r="I156" s="182">
        <v>39637</v>
      </c>
      <c r="J156" s="182">
        <v>48767</v>
      </c>
      <c r="K156" s="180">
        <v>840</v>
      </c>
      <c r="L156" s="183">
        <v>55000</v>
      </c>
      <c r="M156" s="184">
        <v>0.14000000000000001</v>
      </c>
      <c r="N156" s="184">
        <v>0</v>
      </c>
      <c r="O156" s="185" t="s">
        <v>472</v>
      </c>
      <c r="P156" s="185" t="s">
        <v>489</v>
      </c>
      <c r="Q156" s="157" t="s">
        <v>715</v>
      </c>
      <c r="R156" s="157" t="s">
        <v>26</v>
      </c>
      <c r="S156" s="157" t="s">
        <v>26</v>
      </c>
      <c r="T156" s="186">
        <f t="shared" si="4"/>
        <v>4136185.52</v>
      </c>
      <c r="U156" s="186">
        <v>1520179.14</v>
      </c>
      <c r="V156" s="186">
        <v>2616006.38</v>
      </c>
      <c r="W156" s="186">
        <v>0</v>
      </c>
      <c r="X156" s="176">
        <v>0</v>
      </c>
      <c r="Y156" s="179">
        <f t="shared" si="5"/>
        <v>149051.73000000001</v>
      </c>
      <c r="Z156" s="157" t="s">
        <v>25</v>
      </c>
      <c r="AA156" s="157" t="s">
        <v>855</v>
      </c>
      <c r="AB156" s="157" t="s">
        <v>25</v>
      </c>
      <c r="AC156" s="157" t="s">
        <v>872</v>
      </c>
      <c r="AD156" s="157" t="s">
        <v>25</v>
      </c>
      <c r="AE156" s="176">
        <v>0</v>
      </c>
      <c r="AF156" s="176">
        <v>0</v>
      </c>
      <c r="AG156" s="176">
        <v>0</v>
      </c>
      <c r="AH156" s="176">
        <v>0</v>
      </c>
      <c r="AI156" s="176">
        <v>0</v>
      </c>
      <c r="AJ156" s="176">
        <v>0</v>
      </c>
      <c r="AK156" s="176">
        <v>0</v>
      </c>
      <c r="AL156" s="176">
        <v>0</v>
      </c>
      <c r="AM156" s="176">
        <v>0</v>
      </c>
      <c r="AN156" s="176">
        <v>0</v>
      </c>
      <c r="AO156" s="176">
        <v>0</v>
      </c>
      <c r="AP156" s="176">
        <v>0</v>
      </c>
      <c r="AQ156" s="176">
        <v>0</v>
      </c>
      <c r="AR156" s="176">
        <v>0</v>
      </c>
      <c r="AS156" s="176">
        <v>0</v>
      </c>
      <c r="AT156" s="177">
        <v>0</v>
      </c>
      <c r="AU156" s="177">
        <v>0</v>
      </c>
      <c r="AV156" s="177">
        <v>0</v>
      </c>
      <c r="AW156" s="158">
        <v>40724</v>
      </c>
      <c r="AX156" s="176">
        <v>199.31</v>
      </c>
      <c r="AY156" s="157">
        <v>4491</v>
      </c>
      <c r="AZ156" s="167">
        <v>3</v>
      </c>
      <c r="BA156" s="166">
        <v>49863</v>
      </c>
      <c r="BB156" s="157" t="s">
        <v>26</v>
      </c>
      <c r="BC156" s="159" t="s">
        <v>26</v>
      </c>
      <c r="BD156" s="157" t="s">
        <v>25</v>
      </c>
      <c r="BE156" s="185" t="s">
        <v>898</v>
      </c>
      <c r="BF156" s="157" t="s">
        <v>476</v>
      </c>
      <c r="BG156" s="185" t="s">
        <v>848</v>
      </c>
      <c r="BH156" s="185" t="s">
        <v>1265</v>
      </c>
      <c r="BI156" s="135">
        <v>334650</v>
      </c>
      <c r="BJ156" s="135">
        <v>206380.2</v>
      </c>
      <c r="BK156" s="136">
        <v>40506</v>
      </c>
      <c r="BL156" s="136">
        <v>42962</v>
      </c>
      <c r="BM156" s="130" t="s">
        <v>26</v>
      </c>
      <c r="BN156" s="130" t="s">
        <v>26</v>
      </c>
      <c r="BO156" s="130" t="s">
        <v>25</v>
      </c>
      <c r="BP156" s="130" t="s">
        <v>26</v>
      </c>
      <c r="BQ156" s="130" t="s">
        <v>26</v>
      </c>
      <c r="BR156" s="130" t="s">
        <v>26</v>
      </c>
      <c r="BS156" s="130" t="s">
        <v>25</v>
      </c>
      <c r="BT156" s="130" t="s">
        <v>26</v>
      </c>
      <c r="BU156" s="130" t="s">
        <v>26</v>
      </c>
      <c r="BV156" s="137" t="s">
        <v>899</v>
      </c>
      <c r="BW156" s="131" t="s">
        <v>25</v>
      </c>
      <c r="BX156" s="138" t="s">
        <v>1061</v>
      </c>
      <c r="BY156" s="131">
        <v>4</v>
      </c>
      <c r="BZ156" s="139">
        <v>44330</v>
      </c>
      <c r="CA156" s="140">
        <v>28885.73</v>
      </c>
      <c r="CB156" s="156"/>
    </row>
    <row r="157" spans="1:80" s="127" customFormat="1" ht="60.75" customHeight="1">
      <c r="A157" s="128">
        <v>154</v>
      </c>
      <c r="B157" s="130">
        <v>5844311</v>
      </c>
      <c r="C157" s="130" t="s">
        <v>465</v>
      </c>
      <c r="D157" s="130">
        <v>203</v>
      </c>
      <c r="E157" s="130">
        <v>1</v>
      </c>
      <c r="F157" s="132" t="s">
        <v>214</v>
      </c>
      <c r="G157" s="157">
        <v>321712</v>
      </c>
      <c r="H157" s="181" t="s">
        <v>384</v>
      </c>
      <c r="I157" s="182">
        <v>39444</v>
      </c>
      <c r="J157" s="182">
        <v>39799</v>
      </c>
      <c r="K157" s="180">
        <v>980</v>
      </c>
      <c r="L157" s="183">
        <v>5400</v>
      </c>
      <c r="M157" s="184">
        <v>0.36499999999999999</v>
      </c>
      <c r="N157" s="184">
        <v>0</v>
      </c>
      <c r="O157" s="185" t="s">
        <v>533</v>
      </c>
      <c r="P157" s="185" t="s">
        <v>534</v>
      </c>
      <c r="Q157" s="157" t="s">
        <v>715</v>
      </c>
      <c r="R157" s="157" t="s">
        <v>26</v>
      </c>
      <c r="S157" s="157" t="s">
        <v>26</v>
      </c>
      <c r="T157" s="186">
        <f t="shared" si="4"/>
        <v>3434.63</v>
      </c>
      <c r="U157" s="186">
        <v>3434.63</v>
      </c>
      <c r="V157" s="186">
        <v>0</v>
      </c>
      <c r="W157" s="186">
        <v>0</v>
      </c>
      <c r="X157" s="176">
        <v>0</v>
      </c>
      <c r="Y157" s="179">
        <f t="shared" si="5"/>
        <v>3434.63</v>
      </c>
      <c r="Z157" s="157" t="s">
        <v>25</v>
      </c>
      <c r="AA157" s="157" t="s">
        <v>873</v>
      </c>
      <c r="AB157" s="157"/>
      <c r="AC157" s="157"/>
      <c r="AD157" s="157" t="s">
        <v>25</v>
      </c>
      <c r="AE157" s="176">
        <v>0</v>
      </c>
      <c r="AF157" s="176">
        <v>0</v>
      </c>
      <c r="AG157" s="176">
        <v>0</v>
      </c>
      <c r="AH157" s="176">
        <v>0</v>
      </c>
      <c r="AI157" s="176">
        <v>0</v>
      </c>
      <c r="AJ157" s="176">
        <v>0</v>
      </c>
      <c r="AK157" s="176">
        <v>0</v>
      </c>
      <c r="AL157" s="176">
        <v>0</v>
      </c>
      <c r="AM157" s="176">
        <v>0</v>
      </c>
      <c r="AN157" s="176">
        <v>0</v>
      </c>
      <c r="AO157" s="176">
        <v>0</v>
      </c>
      <c r="AP157" s="176">
        <v>0</v>
      </c>
      <c r="AQ157" s="176">
        <v>0</v>
      </c>
      <c r="AR157" s="176">
        <v>0</v>
      </c>
      <c r="AS157" s="176">
        <v>0</v>
      </c>
      <c r="AT157" s="177">
        <v>0</v>
      </c>
      <c r="AU157" s="177">
        <v>0</v>
      </c>
      <c r="AV157" s="177">
        <v>0</v>
      </c>
      <c r="AW157" s="158">
        <v>40981</v>
      </c>
      <c r="AX157" s="176">
        <v>300</v>
      </c>
      <c r="AY157" s="157">
        <v>4508</v>
      </c>
      <c r="AZ157" s="167">
        <v>1</v>
      </c>
      <c r="BA157" s="166">
        <v>40904</v>
      </c>
      <c r="BB157" s="157" t="s">
        <v>26</v>
      </c>
      <c r="BC157" s="159" t="s">
        <v>26</v>
      </c>
      <c r="BD157" s="157" t="s">
        <v>25</v>
      </c>
      <c r="BE157" s="185" t="s">
        <v>900</v>
      </c>
      <c r="BF157" s="157" t="s">
        <v>14</v>
      </c>
      <c r="BG157" s="185" t="s">
        <v>648</v>
      </c>
      <c r="BH157" s="185" t="s">
        <v>901</v>
      </c>
      <c r="BI157" s="135">
        <v>5940</v>
      </c>
      <c r="BJ157" s="135" t="s">
        <v>216</v>
      </c>
      <c r="BK157" s="136" t="s">
        <v>216</v>
      </c>
      <c r="BL157" s="136" t="s">
        <v>216</v>
      </c>
      <c r="BM157" s="130" t="s">
        <v>26</v>
      </c>
      <c r="BN157" s="130" t="s">
        <v>26</v>
      </c>
      <c r="BO157" s="130" t="s">
        <v>25</v>
      </c>
      <c r="BP157" s="130" t="s">
        <v>26</v>
      </c>
      <c r="BQ157" s="130" t="s">
        <v>26</v>
      </c>
      <c r="BR157" s="130" t="s">
        <v>26</v>
      </c>
      <c r="BS157" s="130" t="s">
        <v>26</v>
      </c>
      <c r="BT157" s="130" t="s">
        <v>26</v>
      </c>
      <c r="BU157" s="130" t="s">
        <v>26</v>
      </c>
      <c r="BV157" s="137" t="s">
        <v>902</v>
      </c>
      <c r="BW157" s="131" t="s">
        <v>25</v>
      </c>
      <c r="BX157" s="138" t="s">
        <v>1061</v>
      </c>
      <c r="BY157" s="131">
        <v>4</v>
      </c>
      <c r="BZ157" s="139">
        <v>44330</v>
      </c>
      <c r="CA157" s="140">
        <v>27.48</v>
      </c>
      <c r="CB157" s="156"/>
    </row>
    <row r="158" spans="1:80" s="127" customFormat="1" ht="60.75" customHeight="1">
      <c r="A158" s="128">
        <v>155</v>
      </c>
      <c r="B158" s="130">
        <v>5868191</v>
      </c>
      <c r="C158" s="130" t="s">
        <v>465</v>
      </c>
      <c r="D158" s="130">
        <v>202</v>
      </c>
      <c r="E158" s="130">
        <v>1</v>
      </c>
      <c r="F158" s="132" t="s">
        <v>214</v>
      </c>
      <c r="G158" s="157">
        <v>321712</v>
      </c>
      <c r="H158" s="181" t="s">
        <v>385</v>
      </c>
      <c r="I158" s="182">
        <v>39561</v>
      </c>
      <c r="J158" s="182">
        <v>43213</v>
      </c>
      <c r="K158" s="180">
        <v>840</v>
      </c>
      <c r="L158" s="183">
        <v>234000</v>
      </c>
      <c r="M158" s="184">
        <v>0.13</v>
      </c>
      <c r="N158" s="184">
        <v>0</v>
      </c>
      <c r="O158" s="185" t="s">
        <v>472</v>
      </c>
      <c r="P158" s="185" t="s">
        <v>874</v>
      </c>
      <c r="Q158" s="157" t="s">
        <v>854</v>
      </c>
      <c r="R158" s="157" t="s">
        <v>26</v>
      </c>
      <c r="S158" s="157" t="s">
        <v>26</v>
      </c>
      <c r="T158" s="186">
        <f t="shared" si="4"/>
        <v>6905417.4000000004</v>
      </c>
      <c r="U158" s="186">
        <v>6471771.2000000002</v>
      </c>
      <c r="V158" s="186">
        <v>433646.2</v>
      </c>
      <c r="W158" s="186">
        <v>0</v>
      </c>
      <c r="X158" s="176">
        <v>0</v>
      </c>
      <c r="Y158" s="179">
        <f t="shared" si="5"/>
        <v>248843.87</v>
      </c>
      <c r="Z158" s="157" t="s">
        <v>25</v>
      </c>
      <c r="AA158" s="157" t="s">
        <v>25</v>
      </c>
      <c r="AB158" s="157"/>
      <c r="AC158" s="197" t="s">
        <v>875</v>
      </c>
      <c r="AD158" s="157" t="s">
        <v>26</v>
      </c>
      <c r="AE158" s="176">
        <v>0</v>
      </c>
      <c r="AF158" s="176">
        <v>0</v>
      </c>
      <c r="AG158" s="176">
        <v>0</v>
      </c>
      <c r="AH158" s="176">
        <v>0</v>
      </c>
      <c r="AI158" s="176">
        <v>0</v>
      </c>
      <c r="AJ158" s="176">
        <v>0</v>
      </c>
      <c r="AK158" s="176">
        <v>0</v>
      </c>
      <c r="AL158" s="176">
        <v>0</v>
      </c>
      <c r="AM158" s="176">
        <v>0</v>
      </c>
      <c r="AN158" s="176">
        <v>0</v>
      </c>
      <c r="AO158" s="176">
        <v>0</v>
      </c>
      <c r="AP158" s="176">
        <v>0</v>
      </c>
      <c r="AQ158" s="176">
        <v>0</v>
      </c>
      <c r="AR158" s="176">
        <v>0</v>
      </c>
      <c r="AS158" s="176">
        <v>0</v>
      </c>
      <c r="AT158" s="177">
        <v>0</v>
      </c>
      <c r="AU158" s="177">
        <v>0</v>
      </c>
      <c r="AV158" s="177">
        <v>0</v>
      </c>
      <c r="AW158" s="158">
        <v>39846</v>
      </c>
      <c r="AX158" s="176">
        <v>2310</v>
      </c>
      <c r="AY158" s="157">
        <v>4462</v>
      </c>
      <c r="AZ158" s="167">
        <v>4</v>
      </c>
      <c r="BA158" s="166">
        <v>44309</v>
      </c>
      <c r="BB158" s="157" t="s">
        <v>26</v>
      </c>
      <c r="BC158" s="159" t="s">
        <v>26</v>
      </c>
      <c r="BD158" s="157" t="s">
        <v>25</v>
      </c>
      <c r="BE158" s="185" t="s">
        <v>903</v>
      </c>
      <c r="BF158" s="157" t="s">
        <v>476</v>
      </c>
      <c r="BG158" s="185" t="s">
        <v>904</v>
      </c>
      <c r="BH158" s="185" t="s">
        <v>1266</v>
      </c>
      <c r="BI158" s="135">
        <v>1313000</v>
      </c>
      <c r="BJ158" s="135">
        <v>721394.95</v>
      </c>
      <c r="BK158" s="136">
        <v>43616</v>
      </c>
      <c r="BL158" s="136">
        <v>42993</v>
      </c>
      <c r="BM158" s="130" t="s">
        <v>26</v>
      </c>
      <c r="BN158" s="130" t="s">
        <v>26</v>
      </c>
      <c r="BO158" s="130" t="s">
        <v>25</v>
      </c>
      <c r="BP158" s="130" t="s">
        <v>26</v>
      </c>
      <c r="BQ158" s="130" t="s">
        <v>26</v>
      </c>
      <c r="BR158" s="130" t="s">
        <v>26</v>
      </c>
      <c r="BS158" s="130" t="s">
        <v>26</v>
      </c>
      <c r="BT158" s="130" t="s">
        <v>905</v>
      </c>
      <c r="BU158" s="130" t="s">
        <v>26</v>
      </c>
      <c r="BV158" s="137" t="s">
        <v>906</v>
      </c>
      <c r="BW158" s="131" t="s">
        <v>25</v>
      </c>
      <c r="BX158" s="138" t="s">
        <v>1061</v>
      </c>
      <c r="BY158" s="131">
        <v>4</v>
      </c>
      <c r="BZ158" s="139">
        <v>44330</v>
      </c>
      <c r="CA158" s="140">
        <v>50231.22</v>
      </c>
      <c r="CB158" s="156"/>
    </row>
    <row r="159" spans="1:80" s="127" customFormat="1" ht="60.75" customHeight="1">
      <c r="A159" s="128">
        <v>156</v>
      </c>
      <c r="B159" s="130">
        <v>5797400</v>
      </c>
      <c r="C159" s="130" t="s">
        <v>465</v>
      </c>
      <c r="D159" s="130">
        <v>205</v>
      </c>
      <c r="E159" s="130">
        <v>1</v>
      </c>
      <c r="F159" s="132" t="s">
        <v>214</v>
      </c>
      <c r="G159" s="157">
        <v>321712</v>
      </c>
      <c r="H159" s="181" t="s">
        <v>386</v>
      </c>
      <c r="I159" s="182">
        <v>39548</v>
      </c>
      <c r="J159" s="182">
        <v>40643</v>
      </c>
      <c r="K159" s="180">
        <v>840</v>
      </c>
      <c r="L159" s="183">
        <v>39600</v>
      </c>
      <c r="M159" s="184">
        <v>0.15</v>
      </c>
      <c r="N159" s="184">
        <v>0</v>
      </c>
      <c r="O159" s="185" t="s">
        <v>523</v>
      </c>
      <c r="P159" s="185" t="s">
        <v>876</v>
      </c>
      <c r="Q159" s="157" t="s">
        <v>854</v>
      </c>
      <c r="R159" s="157" t="s">
        <v>26</v>
      </c>
      <c r="S159" s="157" t="s">
        <v>26</v>
      </c>
      <c r="T159" s="186">
        <f t="shared" si="4"/>
        <v>1033305.66</v>
      </c>
      <c r="U159" s="186">
        <v>1033305.66</v>
      </c>
      <c r="V159" s="186">
        <v>0</v>
      </c>
      <c r="W159" s="186">
        <v>0</v>
      </c>
      <c r="X159" s="176">
        <v>0</v>
      </c>
      <c r="Y159" s="179">
        <f t="shared" si="5"/>
        <v>37236.239999999998</v>
      </c>
      <c r="Z159" s="157" t="s">
        <v>25</v>
      </c>
      <c r="AA159" s="157"/>
      <c r="AB159" s="157" t="s">
        <v>25</v>
      </c>
      <c r="AC159" s="197" t="s">
        <v>25</v>
      </c>
      <c r="AD159" s="157" t="s">
        <v>26</v>
      </c>
      <c r="AE159" s="176">
        <v>0</v>
      </c>
      <c r="AF159" s="176">
        <v>0</v>
      </c>
      <c r="AG159" s="176">
        <v>0</v>
      </c>
      <c r="AH159" s="176">
        <v>0</v>
      </c>
      <c r="AI159" s="176">
        <v>0</v>
      </c>
      <c r="AJ159" s="176">
        <v>0</v>
      </c>
      <c r="AK159" s="176">
        <v>0</v>
      </c>
      <c r="AL159" s="176">
        <v>0</v>
      </c>
      <c r="AM159" s="176">
        <v>0</v>
      </c>
      <c r="AN159" s="176">
        <v>0</v>
      </c>
      <c r="AO159" s="176">
        <v>0</v>
      </c>
      <c r="AP159" s="176">
        <v>0</v>
      </c>
      <c r="AQ159" s="176">
        <v>0</v>
      </c>
      <c r="AR159" s="176">
        <v>0</v>
      </c>
      <c r="AS159" s="176">
        <v>0</v>
      </c>
      <c r="AT159" s="190">
        <v>98789.01</v>
      </c>
      <c r="AU159" s="177">
        <v>0</v>
      </c>
      <c r="AV159" s="177">
        <v>0</v>
      </c>
      <c r="AW159" s="158">
        <v>44169</v>
      </c>
      <c r="AX159" s="176">
        <v>44161.29</v>
      </c>
      <c r="AY159" s="157">
        <v>4401</v>
      </c>
      <c r="AZ159" s="167">
        <v>4</v>
      </c>
      <c r="BA159" s="166">
        <v>41739</v>
      </c>
      <c r="BB159" s="157" t="s">
        <v>26</v>
      </c>
      <c r="BC159" s="159" t="s">
        <v>26</v>
      </c>
      <c r="BD159" s="157" t="s">
        <v>26</v>
      </c>
      <c r="BE159" s="185" t="s">
        <v>907</v>
      </c>
      <c r="BF159" s="157" t="s">
        <v>476</v>
      </c>
      <c r="BG159" s="185" t="s">
        <v>624</v>
      </c>
      <c r="BH159" s="185" t="s">
        <v>535</v>
      </c>
      <c r="BI159" s="135">
        <v>837896</v>
      </c>
      <c r="BJ159" s="135">
        <v>438788.62</v>
      </c>
      <c r="BK159" s="136">
        <v>43739</v>
      </c>
      <c r="BL159" s="136">
        <v>42993</v>
      </c>
      <c r="BM159" s="130" t="s">
        <v>26</v>
      </c>
      <c r="BN159" s="130" t="s">
        <v>25</v>
      </c>
      <c r="BO159" s="130" t="s">
        <v>25</v>
      </c>
      <c r="BP159" s="130" t="s">
        <v>26</v>
      </c>
      <c r="BQ159" s="130" t="s">
        <v>26</v>
      </c>
      <c r="BR159" s="130" t="s">
        <v>26</v>
      </c>
      <c r="BS159" s="130" t="s">
        <v>25</v>
      </c>
      <c r="BT159" s="130" t="s">
        <v>26</v>
      </c>
      <c r="BU159" s="130" t="s">
        <v>26</v>
      </c>
      <c r="BV159" s="137" t="s">
        <v>908</v>
      </c>
      <c r="BW159" s="131" t="s">
        <v>25</v>
      </c>
      <c r="BX159" s="138" t="s">
        <v>1061</v>
      </c>
      <c r="BY159" s="131">
        <v>4</v>
      </c>
      <c r="BZ159" s="139">
        <v>44330</v>
      </c>
      <c r="CA159" s="140">
        <v>10389.34</v>
      </c>
      <c r="CB159" s="156"/>
    </row>
    <row r="160" spans="1:80" s="127" customFormat="1" ht="60.75" customHeight="1">
      <c r="A160" s="128">
        <v>157</v>
      </c>
      <c r="B160" s="130">
        <v>5797308</v>
      </c>
      <c r="C160" s="130" t="s">
        <v>465</v>
      </c>
      <c r="D160" s="130">
        <v>205</v>
      </c>
      <c r="E160" s="130">
        <v>1</v>
      </c>
      <c r="F160" s="132" t="s">
        <v>214</v>
      </c>
      <c r="G160" s="157">
        <v>321712</v>
      </c>
      <c r="H160" s="181" t="s">
        <v>387</v>
      </c>
      <c r="I160" s="182">
        <v>39548</v>
      </c>
      <c r="J160" s="182">
        <v>40643</v>
      </c>
      <c r="K160" s="180">
        <v>840</v>
      </c>
      <c r="L160" s="183">
        <v>39600</v>
      </c>
      <c r="M160" s="184">
        <v>0.15</v>
      </c>
      <c r="N160" s="184">
        <v>0</v>
      </c>
      <c r="O160" s="185" t="s">
        <v>523</v>
      </c>
      <c r="P160" s="185" t="s">
        <v>876</v>
      </c>
      <c r="Q160" s="157" t="s">
        <v>854</v>
      </c>
      <c r="R160" s="157" t="s">
        <v>26</v>
      </c>
      <c r="S160" s="157" t="s">
        <v>26</v>
      </c>
      <c r="T160" s="186">
        <f t="shared" si="4"/>
        <v>1033305.66</v>
      </c>
      <c r="U160" s="186">
        <v>1033305.66</v>
      </c>
      <c r="V160" s="186">
        <v>0</v>
      </c>
      <c r="W160" s="186">
        <v>0</v>
      </c>
      <c r="X160" s="176">
        <v>0</v>
      </c>
      <c r="Y160" s="179">
        <f t="shared" si="5"/>
        <v>37236.239999999998</v>
      </c>
      <c r="Z160" s="157" t="s">
        <v>25</v>
      </c>
      <c r="AA160" s="157"/>
      <c r="AB160" s="157" t="s">
        <v>25</v>
      </c>
      <c r="AC160" s="197" t="s">
        <v>25</v>
      </c>
      <c r="AD160" s="157" t="s">
        <v>26</v>
      </c>
      <c r="AE160" s="176">
        <v>0</v>
      </c>
      <c r="AF160" s="176">
        <v>0</v>
      </c>
      <c r="AG160" s="176">
        <v>0</v>
      </c>
      <c r="AH160" s="176">
        <v>0</v>
      </c>
      <c r="AI160" s="176">
        <v>0</v>
      </c>
      <c r="AJ160" s="176">
        <v>0</v>
      </c>
      <c r="AK160" s="176">
        <v>0</v>
      </c>
      <c r="AL160" s="176">
        <v>0</v>
      </c>
      <c r="AM160" s="176">
        <v>0</v>
      </c>
      <c r="AN160" s="176">
        <v>0</v>
      </c>
      <c r="AO160" s="176">
        <v>0</v>
      </c>
      <c r="AP160" s="176">
        <v>0</v>
      </c>
      <c r="AQ160" s="176">
        <v>0</v>
      </c>
      <c r="AR160" s="176">
        <v>0</v>
      </c>
      <c r="AS160" s="176">
        <v>0</v>
      </c>
      <c r="AT160" s="190">
        <v>98789.01</v>
      </c>
      <c r="AU160" s="177">
        <v>0</v>
      </c>
      <c r="AV160" s="177">
        <v>0</v>
      </c>
      <c r="AW160" s="158">
        <v>44169</v>
      </c>
      <c r="AX160" s="176">
        <v>44161.29</v>
      </c>
      <c r="AY160" s="157">
        <v>4401</v>
      </c>
      <c r="AZ160" s="167">
        <v>4</v>
      </c>
      <c r="BA160" s="166">
        <v>41739</v>
      </c>
      <c r="BB160" s="157" t="s">
        <v>26</v>
      </c>
      <c r="BC160" s="159" t="s">
        <v>26</v>
      </c>
      <c r="BD160" s="157" t="s">
        <v>26</v>
      </c>
      <c r="BE160" s="185" t="s">
        <v>909</v>
      </c>
      <c r="BF160" s="157" t="s">
        <v>476</v>
      </c>
      <c r="BG160" s="185" t="s">
        <v>624</v>
      </c>
      <c r="BH160" s="185" t="s">
        <v>535</v>
      </c>
      <c r="BI160" s="135">
        <v>837896</v>
      </c>
      <c r="BJ160" s="135">
        <v>438788.62</v>
      </c>
      <c r="BK160" s="136">
        <v>43739</v>
      </c>
      <c r="BL160" s="136">
        <v>42993</v>
      </c>
      <c r="BM160" s="130" t="s">
        <v>26</v>
      </c>
      <c r="BN160" s="130" t="s">
        <v>25</v>
      </c>
      <c r="BO160" s="130" t="s">
        <v>25</v>
      </c>
      <c r="BP160" s="130" t="s">
        <v>26</v>
      </c>
      <c r="BQ160" s="130" t="s">
        <v>26</v>
      </c>
      <c r="BR160" s="130" t="s">
        <v>26</v>
      </c>
      <c r="BS160" s="130" t="s">
        <v>25</v>
      </c>
      <c r="BT160" s="130" t="s">
        <v>26</v>
      </c>
      <c r="BU160" s="130" t="s">
        <v>26</v>
      </c>
      <c r="BV160" s="137" t="s">
        <v>910</v>
      </c>
      <c r="BW160" s="131" t="s">
        <v>25</v>
      </c>
      <c r="BX160" s="138" t="s">
        <v>1061</v>
      </c>
      <c r="BY160" s="131">
        <v>4</v>
      </c>
      <c r="BZ160" s="139">
        <v>44330</v>
      </c>
      <c r="CA160" s="140">
        <v>10389.34</v>
      </c>
      <c r="CB160" s="156"/>
    </row>
    <row r="161" spans="1:80" s="127" customFormat="1" ht="60.75" customHeight="1">
      <c r="A161" s="128">
        <v>158</v>
      </c>
      <c r="B161" s="130">
        <v>5830055</v>
      </c>
      <c r="C161" s="130" t="s">
        <v>465</v>
      </c>
      <c r="D161" s="130">
        <v>202</v>
      </c>
      <c r="E161" s="130">
        <v>1</v>
      </c>
      <c r="F161" s="132" t="s">
        <v>214</v>
      </c>
      <c r="G161" s="157">
        <v>321712</v>
      </c>
      <c r="H161" s="181" t="s">
        <v>388</v>
      </c>
      <c r="I161" s="182">
        <v>39485</v>
      </c>
      <c r="J161" s="182">
        <v>40581</v>
      </c>
      <c r="K161" s="180">
        <v>840</v>
      </c>
      <c r="L161" s="183">
        <v>100400</v>
      </c>
      <c r="M161" s="184">
        <v>0.16</v>
      </c>
      <c r="N161" s="184">
        <v>0</v>
      </c>
      <c r="O161" s="185" t="s">
        <v>877</v>
      </c>
      <c r="P161" s="185" t="s">
        <v>876</v>
      </c>
      <c r="Q161" s="157" t="s">
        <v>854</v>
      </c>
      <c r="R161" s="157" t="s">
        <v>26</v>
      </c>
      <c r="S161" s="157" t="s">
        <v>26</v>
      </c>
      <c r="T161" s="186">
        <f t="shared" si="4"/>
        <v>5750485.9800000004</v>
      </c>
      <c r="U161" s="186">
        <v>2256212.36</v>
      </c>
      <c r="V161" s="186">
        <v>3494273.62</v>
      </c>
      <c r="W161" s="186">
        <v>0</v>
      </c>
      <c r="X161" s="176">
        <v>0</v>
      </c>
      <c r="Y161" s="179">
        <f t="shared" si="5"/>
        <v>207224.72</v>
      </c>
      <c r="Z161" s="157" t="s">
        <v>25</v>
      </c>
      <c r="AA161" s="157" t="s">
        <v>25</v>
      </c>
      <c r="AB161" s="157"/>
      <c r="AC161" s="197" t="s">
        <v>25</v>
      </c>
      <c r="AD161" s="157" t="s">
        <v>25</v>
      </c>
      <c r="AE161" s="176">
        <v>0</v>
      </c>
      <c r="AF161" s="176">
        <v>0</v>
      </c>
      <c r="AG161" s="176">
        <v>0</v>
      </c>
      <c r="AH161" s="176">
        <v>1388.29</v>
      </c>
      <c r="AI161" s="176">
        <v>1386.35</v>
      </c>
      <c r="AJ161" s="176">
        <v>0</v>
      </c>
      <c r="AK161" s="176">
        <v>0</v>
      </c>
      <c r="AL161" s="176">
        <v>2371.1999999999998</v>
      </c>
      <c r="AM161" s="176">
        <v>0</v>
      </c>
      <c r="AN161" s="176">
        <v>1487.74</v>
      </c>
      <c r="AO161" s="176">
        <v>756.87</v>
      </c>
      <c r="AP161" s="176">
        <v>0</v>
      </c>
      <c r="AQ161" s="176">
        <v>0</v>
      </c>
      <c r="AR161" s="176">
        <v>0</v>
      </c>
      <c r="AS161" s="176">
        <v>0</v>
      </c>
      <c r="AT161" s="177">
        <v>0</v>
      </c>
      <c r="AU161" s="177">
        <v>13196.86</v>
      </c>
      <c r="AV161" s="177">
        <v>997.13</v>
      </c>
      <c r="AW161" s="166">
        <v>44298</v>
      </c>
      <c r="AX161" s="177">
        <v>997.13</v>
      </c>
      <c r="AY161" s="157">
        <v>3722</v>
      </c>
      <c r="AZ161" s="167">
        <v>4</v>
      </c>
      <c r="BA161" s="166">
        <v>41677</v>
      </c>
      <c r="BB161" s="157" t="s">
        <v>26</v>
      </c>
      <c r="BC161" s="159" t="s">
        <v>26</v>
      </c>
      <c r="BD161" s="157" t="s">
        <v>25</v>
      </c>
      <c r="BE161" s="185" t="s">
        <v>911</v>
      </c>
      <c r="BF161" s="157" t="s">
        <v>476</v>
      </c>
      <c r="BG161" s="185" t="s">
        <v>563</v>
      </c>
      <c r="BH161" s="185" t="s">
        <v>1267</v>
      </c>
      <c r="BI161" s="135">
        <v>811267.55</v>
      </c>
      <c r="BJ161" s="135">
        <v>727363</v>
      </c>
      <c r="BK161" s="136">
        <v>41481</v>
      </c>
      <c r="BL161" s="136">
        <v>42990</v>
      </c>
      <c r="BM161" s="130" t="s">
        <v>26</v>
      </c>
      <c r="BN161" s="130" t="s">
        <v>26</v>
      </c>
      <c r="BO161" s="130" t="s">
        <v>25</v>
      </c>
      <c r="BP161" s="130" t="s">
        <v>26</v>
      </c>
      <c r="BQ161" s="130" t="s">
        <v>26</v>
      </c>
      <c r="BR161" s="130" t="s">
        <v>26</v>
      </c>
      <c r="BS161" s="130" t="s">
        <v>25</v>
      </c>
      <c r="BT161" s="130" t="s">
        <v>26</v>
      </c>
      <c r="BU161" s="130" t="s">
        <v>26</v>
      </c>
      <c r="BV161" s="137"/>
      <c r="BW161" s="131" t="s">
        <v>25</v>
      </c>
      <c r="BX161" s="138" t="s">
        <v>1061</v>
      </c>
      <c r="BY161" s="131">
        <v>4</v>
      </c>
      <c r="BZ161" s="139">
        <v>44330</v>
      </c>
      <c r="CA161" s="140">
        <v>39309.800000000003</v>
      </c>
      <c r="CB161" s="156"/>
    </row>
    <row r="162" spans="1:80" s="127" customFormat="1" ht="60.75" customHeight="1">
      <c r="A162" s="128">
        <v>159</v>
      </c>
      <c r="B162" s="130">
        <v>5855939</v>
      </c>
      <c r="C162" s="130" t="s">
        <v>465</v>
      </c>
      <c r="D162" s="130">
        <v>202</v>
      </c>
      <c r="E162" s="130">
        <v>1</v>
      </c>
      <c r="F162" s="132" t="s">
        <v>214</v>
      </c>
      <c r="G162" s="157">
        <v>321712</v>
      </c>
      <c r="H162" s="181" t="s">
        <v>389</v>
      </c>
      <c r="I162" s="182">
        <v>39556</v>
      </c>
      <c r="J162" s="182">
        <v>45033</v>
      </c>
      <c r="K162" s="180">
        <v>840</v>
      </c>
      <c r="L162" s="183">
        <v>41500</v>
      </c>
      <c r="M162" s="184">
        <v>0.15</v>
      </c>
      <c r="N162" s="184">
        <v>0</v>
      </c>
      <c r="O162" s="185" t="s">
        <v>472</v>
      </c>
      <c r="P162" s="185" t="s">
        <v>876</v>
      </c>
      <c r="Q162" s="157" t="s">
        <v>715</v>
      </c>
      <c r="R162" s="157" t="s">
        <v>26</v>
      </c>
      <c r="S162" s="157" t="s">
        <v>26</v>
      </c>
      <c r="T162" s="186">
        <f t="shared" si="4"/>
        <v>1190241.07</v>
      </c>
      <c r="U162" s="186">
        <v>1113410.48</v>
      </c>
      <c r="V162" s="186">
        <v>76830.59</v>
      </c>
      <c r="W162" s="186">
        <v>0</v>
      </c>
      <c r="X162" s="176">
        <v>0</v>
      </c>
      <c r="Y162" s="179">
        <f t="shared" si="5"/>
        <v>42891.57</v>
      </c>
      <c r="Z162" s="157" t="s">
        <v>25</v>
      </c>
      <c r="AA162" s="157" t="s">
        <v>25</v>
      </c>
      <c r="AB162" s="157" t="s">
        <v>25</v>
      </c>
      <c r="AC162" s="157" t="s">
        <v>25</v>
      </c>
      <c r="AD162" s="157" t="s">
        <v>25</v>
      </c>
      <c r="AE162" s="176">
        <v>0</v>
      </c>
      <c r="AF162" s="176">
        <v>0</v>
      </c>
      <c r="AG162" s="176">
        <v>0</v>
      </c>
      <c r="AH162" s="176">
        <v>0</v>
      </c>
      <c r="AI162" s="176">
        <v>0</v>
      </c>
      <c r="AJ162" s="176">
        <v>0</v>
      </c>
      <c r="AK162" s="176">
        <v>0</v>
      </c>
      <c r="AL162" s="176">
        <v>0</v>
      </c>
      <c r="AM162" s="176">
        <v>0</v>
      </c>
      <c r="AN162" s="176">
        <v>0</v>
      </c>
      <c r="AO162" s="176">
        <v>0</v>
      </c>
      <c r="AP162" s="176">
        <v>0</v>
      </c>
      <c r="AQ162" s="176">
        <v>0</v>
      </c>
      <c r="AR162" s="176">
        <v>0</v>
      </c>
      <c r="AS162" s="176">
        <v>0</v>
      </c>
      <c r="AT162" s="177">
        <v>0</v>
      </c>
      <c r="AU162" s="177">
        <v>0</v>
      </c>
      <c r="AV162" s="177">
        <v>0</v>
      </c>
      <c r="AW162" s="158">
        <v>39784</v>
      </c>
      <c r="AX162" s="176">
        <v>1428.4</v>
      </c>
      <c r="AY162" s="157">
        <v>4554</v>
      </c>
      <c r="AZ162" s="167">
        <v>1</v>
      </c>
      <c r="BA162" s="166">
        <v>46129</v>
      </c>
      <c r="BB162" s="157" t="s">
        <v>26</v>
      </c>
      <c r="BC162" s="159" t="s">
        <v>26</v>
      </c>
      <c r="BD162" s="157" t="s">
        <v>25</v>
      </c>
      <c r="BE162" s="185" t="s">
        <v>912</v>
      </c>
      <c r="BF162" s="157" t="s">
        <v>476</v>
      </c>
      <c r="BG162" s="185" t="s">
        <v>615</v>
      </c>
      <c r="BH162" s="185" t="s">
        <v>1268</v>
      </c>
      <c r="BI162" s="135">
        <v>328250</v>
      </c>
      <c r="BJ162" s="135">
        <v>292543.8</v>
      </c>
      <c r="BK162" s="136">
        <v>41165</v>
      </c>
      <c r="BL162" s="136">
        <v>42982</v>
      </c>
      <c r="BM162" s="130" t="s">
        <v>26</v>
      </c>
      <c r="BN162" s="130" t="s">
        <v>26</v>
      </c>
      <c r="BO162" s="130" t="s">
        <v>25</v>
      </c>
      <c r="BP162" s="130" t="s">
        <v>26</v>
      </c>
      <c r="BQ162" s="130" t="s">
        <v>26</v>
      </c>
      <c r="BR162" s="130" t="s">
        <v>26</v>
      </c>
      <c r="BS162" s="130" t="s">
        <v>25</v>
      </c>
      <c r="BT162" s="130" t="s">
        <v>26</v>
      </c>
      <c r="BU162" s="130" t="s">
        <v>26</v>
      </c>
      <c r="BV162" s="137" t="s">
        <v>913</v>
      </c>
      <c r="BW162" s="131" t="s">
        <v>25</v>
      </c>
      <c r="BX162" s="138" t="s">
        <v>1061</v>
      </c>
      <c r="BY162" s="131">
        <v>4</v>
      </c>
      <c r="BZ162" s="139">
        <v>44330</v>
      </c>
      <c r="CA162" s="140">
        <v>9220.85</v>
      </c>
      <c r="CB162" s="156"/>
    </row>
    <row r="163" spans="1:80" s="127" customFormat="1" ht="60.75" customHeight="1">
      <c r="A163" s="128">
        <v>160</v>
      </c>
      <c r="B163" s="130">
        <v>5792846</v>
      </c>
      <c r="C163" s="130" t="s">
        <v>465</v>
      </c>
      <c r="D163" s="130">
        <v>202</v>
      </c>
      <c r="E163" s="130">
        <v>1</v>
      </c>
      <c r="F163" s="132" t="s">
        <v>214</v>
      </c>
      <c r="G163" s="157">
        <v>321712</v>
      </c>
      <c r="H163" s="181" t="s">
        <v>390</v>
      </c>
      <c r="I163" s="182">
        <v>39528</v>
      </c>
      <c r="J163" s="182">
        <v>45006</v>
      </c>
      <c r="K163" s="180">
        <v>840</v>
      </c>
      <c r="L163" s="183">
        <v>39600</v>
      </c>
      <c r="M163" s="184">
        <v>0.15</v>
      </c>
      <c r="N163" s="184">
        <v>0</v>
      </c>
      <c r="O163" s="185" t="s">
        <v>472</v>
      </c>
      <c r="P163" s="185" t="s">
        <v>876</v>
      </c>
      <c r="Q163" s="157" t="s">
        <v>854</v>
      </c>
      <c r="R163" s="157" t="s">
        <v>26</v>
      </c>
      <c r="S163" s="157" t="s">
        <v>26</v>
      </c>
      <c r="T163" s="186">
        <f t="shared" si="4"/>
        <v>1075010.58</v>
      </c>
      <c r="U163" s="186">
        <v>1049194.48</v>
      </c>
      <c r="V163" s="186">
        <v>25816.1</v>
      </c>
      <c r="W163" s="186">
        <v>0</v>
      </c>
      <c r="X163" s="176">
        <v>0</v>
      </c>
      <c r="Y163" s="179">
        <f t="shared" si="5"/>
        <v>38739.120000000003</v>
      </c>
      <c r="Z163" s="157" t="s">
        <v>25</v>
      </c>
      <c r="AA163" s="157" t="s">
        <v>855</v>
      </c>
      <c r="AB163" s="157"/>
      <c r="AC163" s="157" t="s">
        <v>25</v>
      </c>
      <c r="AD163" s="157" t="s">
        <v>26</v>
      </c>
      <c r="AE163" s="176">
        <v>0</v>
      </c>
      <c r="AF163" s="176">
        <v>0</v>
      </c>
      <c r="AG163" s="176">
        <v>0</v>
      </c>
      <c r="AH163" s="176">
        <v>0</v>
      </c>
      <c r="AI163" s="176">
        <v>0</v>
      </c>
      <c r="AJ163" s="176">
        <v>0</v>
      </c>
      <c r="AK163" s="176">
        <v>0</v>
      </c>
      <c r="AL163" s="176">
        <v>0</v>
      </c>
      <c r="AM163" s="176">
        <v>0</v>
      </c>
      <c r="AN163" s="176">
        <v>0</v>
      </c>
      <c r="AO163" s="176">
        <v>0</v>
      </c>
      <c r="AP163" s="176">
        <v>0</v>
      </c>
      <c r="AQ163" s="176">
        <v>0</v>
      </c>
      <c r="AR163" s="176">
        <v>0</v>
      </c>
      <c r="AS163" s="176">
        <v>0</v>
      </c>
      <c r="AT163" s="177">
        <v>0</v>
      </c>
      <c r="AU163" s="177">
        <v>0</v>
      </c>
      <c r="AV163" s="177">
        <v>0</v>
      </c>
      <c r="AW163" s="158">
        <v>40379</v>
      </c>
      <c r="AX163" s="176">
        <v>1184.9000000000001</v>
      </c>
      <c r="AY163" s="157">
        <v>4524</v>
      </c>
      <c r="AZ163" s="167">
        <v>2.4</v>
      </c>
      <c r="BA163" s="166">
        <v>46102</v>
      </c>
      <c r="BB163" s="157" t="s">
        <v>26</v>
      </c>
      <c r="BC163" s="159" t="s">
        <v>26</v>
      </c>
      <c r="BD163" s="157" t="s">
        <v>25</v>
      </c>
      <c r="BE163" s="185" t="s">
        <v>914</v>
      </c>
      <c r="BF163" s="157" t="s">
        <v>476</v>
      </c>
      <c r="BG163" s="185" t="s">
        <v>563</v>
      </c>
      <c r="BH163" s="185" t="s">
        <v>1269</v>
      </c>
      <c r="BI163" s="135">
        <v>400538</v>
      </c>
      <c r="BJ163" s="135">
        <v>294757.26</v>
      </c>
      <c r="BK163" s="136">
        <v>40179</v>
      </c>
      <c r="BL163" s="136">
        <v>42990</v>
      </c>
      <c r="BM163" s="130" t="s">
        <v>26</v>
      </c>
      <c r="BN163" s="130" t="s">
        <v>26</v>
      </c>
      <c r="BO163" s="130" t="s">
        <v>25</v>
      </c>
      <c r="BP163" s="130" t="s">
        <v>26</v>
      </c>
      <c r="BQ163" s="130" t="s">
        <v>26</v>
      </c>
      <c r="BR163" s="130" t="s">
        <v>26</v>
      </c>
      <c r="BS163" s="130" t="s">
        <v>26</v>
      </c>
      <c r="BT163" s="130" t="s">
        <v>26</v>
      </c>
      <c r="BU163" s="130" t="s">
        <v>26</v>
      </c>
      <c r="BV163" s="137" t="s">
        <v>915</v>
      </c>
      <c r="BW163" s="131" t="s">
        <v>25</v>
      </c>
      <c r="BX163" s="138" t="s">
        <v>1061</v>
      </c>
      <c r="BY163" s="131">
        <v>4</v>
      </c>
      <c r="BZ163" s="139">
        <v>44330</v>
      </c>
      <c r="CA163" s="140">
        <v>8328.16</v>
      </c>
      <c r="CB163" s="156"/>
    </row>
    <row r="164" spans="1:80" s="127" customFormat="1" ht="60.75" customHeight="1">
      <c r="A164" s="128">
        <v>161</v>
      </c>
      <c r="B164" s="130">
        <v>5776881</v>
      </c>
      <c r="C164" s="130" t="s">
        <v>465</v>
      </c>
      <c r="D164" s="130">
        <v>202</v>
      </c>
      <c r="E164" s="130">
        <v>1</v>
      </c>
      <c r="F164" s="132" t="s">
        <v>214</v>
      </c>
      <c r="G164" s="157">
        <v>321712</v>
      </c>
      <c r="H164" s="181" t="s">
        <v>391</v>
      </c>
      <c r="I164" s="182">
        <v>39524</v>
      </c>
      <c r="J164" s="182">
        <v>43176</v>
      </c>
      <c r="K164" s="180">
        <v>840</v>
      </c>
      <c r="L164" s="183">
        <v>25000</v>
      </c>
      <c r="M164" s="184">
        <v>0.15</v>
      </c>
      <c r="N164" s="184">
        <v>0</v>
      </c>
      <c r="O164" s="185" t="s">
        <v>472</v>
      </c>
      <c r="P164" s="185" t="s">
        <v>876</v>
      </c>
      <c r="Q164" s="157" t="s">
        <v>878</v>
      </c>
      <c r="R164" s="157" t="s">
        <v>26</v>
      </c>
      <c r="S164" s="157" t="s">
        <v>26</v>
      </c>
      <c r="T164" s="186">
        <f t="shared" si="4"/>
        <v>1360005.02</v>
      </c>
      <c r="U164" s="186">
        <v>569786.03</v>
      </c>
      <c r="V164" s="186">
        <v>790218.99</v>
      </c>
      <c r="W164" s="186">
        <v>0</v>
      </c>
      <c r="X164" s="176">
        <v>0</v>
      </c>
      <c r="Y164" s="179">
        <f t="shared" si="5"/>
        <v>49009.19</v>
      </c>
      <c r="Z164" s="157" t="s">
        <v>25</v>
      </c>
      <c r="AA164" s="157" t="s">
        <v>25</v>
      </c>
      <c r="AB164" s="157" t="s">
        <v>25</v>
      </c>
      <c r="AC164" s="157" t="s">
        <v>25</v>
      </c>
      <c r="AD164" s="157" t="s">
        <v>25</v>
      </c>
      <c r="AE164" s="176">
        <v>0</v>
      </c>
      <c r="AF164" s="176">
        <v>0</v>
      </c>
      <c r="AG164" s="176">
        <v>0</v>
      </c>
      <c r="AH164" s="176">
        <v>0</v>
      </c>
      <c r="AI164" s="176">
        <v>0</v>
      </c>
      <c r="AJ164" s="176">
        <v>0</v>
      </c>
      <c r="AK164" s="176">
        <v>0</v>
      </c>
      <c r="AL164" s="176">
        <v>0</v>
      </c>
      <c r="AM164" s="176">
        <v>0</v>
      </c>
      <c r="AN164" s="176">
        <v>0</v>
      </c>
      <c r="AO164" s="176">
        <v>0</v>
      </c>
      <c r="AP164" s="176">
        <v>2664.47</v>
      </c>
      <c r="AQ164" s="176">
        <v>1818.25</v>
      </c>
      <c r="AR164" s="176">
        <v>2135.86</v>
      </c>
      <c r="AS164" s="176">
        <v>0</v>
      </c>
      <c r="AT164" s="177">
        <v>0</v>
      </c>
      <c r="AU164" s="177">
        <v>0</v>
      </c>
      <c r="AV164" s="177">
        <v>0</v>
      </c>
      <c r="AW164" s="158">
        <v>43994</v>
      </c>
      <c r="AX164" s="176">
        <v>317.60000000000002</v>
      </c>
      <c r="AY164" s="157">
        <v>3944</v>
      </c>
      <c r="AZ164" s="167">
        <v>4</v>
      </c>
      <c r="BA164" s="166">
        <v>44272</v>
      </c>
      <c r="BB164" s="157" t="s">
        <v>26</v>
      </c>
      <c r="BC164" s="159" t="s">
        <v>26</v>
      </c>
      <c r="BD164" s="157" t="s">
        <v>25</v>
      </c>
      <c r="BE164" s="185" t="s">
        <v>916</v>
      </c>
      <c r="BF164" s="157" t="s">
        <v>476</v>
      </c>
      <c r="BG164" s="185" t="s">
        <v>563</v>
      </c>
      <c r="BH164" s="185" t="s">
        <v>1270</v>
      </c>
      <c r="BI164" s="135">
        <v>208565</v>
      </c>
      <c r="BJ164" s="135">
        <v>215811</v>
      </c>
      <c r="BK164" s="136">
        <v>41596</v>
      </c>
      <c r="BL164" s="136">
        <v>43014</v>
      </c>
      <c r="BM164" s="130" t="s">
        <v>26</v>
      </c>
      <c r="BN164" s="130" t="s">
        <v>26</v>
      </c>
      <c r="BO164" s="130" t="s">
        <v>25</v>
      </c>
      <c r="BP164" s="130" t="s">
        <v>26</v>
      </c>
      <c r="BQ164" s="130" t="s">
        <v>26</v>
      </c>
      <c r="BR164" s="130" t="s">
        <v>26</v>
      </c>
      <c r="BS164" s="130" t="s">
        <v>25</v>
      </c>
      <c r="BT164" s="130" t="s">
        <v>867</v>
      </c>
      <c r="BU164" s="130" t="s">
        <v>26</v>
      </c>
      <c r="BV164" s="137"/>
      <c r="BW164" s="131" t="s">
        <v>25</v>
      </c>
      <c r="BX164" s="138" t="s">
        <v>1061</v>
      </c>
      <c r="BY164" s="131">
        <v>4</v>
      </c>
      <c r="BZ164" s="139">
        <v>44330</v>
      </c>
      <c r="CA164" s="140">
        <v>9324.25</v>
      </c>
      <c r="CB164" s="156"/>
    </row>
    <row r="165" spans="1:80" s="127" customFormat="1" ht="60.75" customHeight="1">
      <c r="A165" s="128">
        <v>162</v>
      </c>
      <c r="B165" s="130">
        <v>5808810</v>
      </c>
      <c r="C165" s="130" t="s">
        <v>465</v>
      </c>
      <c r="D165" s="130">
        <v>202</v>
      </c>
      <c r="E165" s="130">
        <v>1</v>
      </c>
      <c r="F165" s="132" t="s">
        <v>214</v>
      </c>
      <c r="G165" s="157">
        <v>321712</v>
      </c>
      <c r="H165" s="181" t="s">
        <v>392</v>
      </c>
      <c r="I165" s="182">
        <v>39108</v>
      </c>
      <c r="J165" s="182">
        <v>40934</v>
      </c>
      <c r="K165" s="180">
        <v>840</v>
      </c>
      <c r="L165" s="183">
        <v>32994.86</v>
      </c>
      <c r="M165" s="184">
        <v>0.15</v>
      </c>
      <c r="N165" s="184">
        <v>0</v>
      </c>
      <c r="O165" s="185" t="s">
        <v>879</v>
      </c>
      <c r="P165" s="185" t="s">
        <v>479</v>
      </c>
      <c r="Q165" s="157" t="s">
        <v>854</v>
      </c>
      <c r="R165" s="157" t="s">
        <v>26</v>
      </c>
      <c r="S165" s="157" t="s">
        <v>26</v>
      </c>
      <c r="T165" s="186">
        <f t="shared" si="4"/>
        <v>2467034.67</v>
      </c>
      <c r="U165" s="186">
        <v>915607.37</v>
      </c>
      <c r="V165" s="186">
        <v>1551427.3</v>
      </c>
      <c r="W165" s="186">
        <v>0</v>
      </c>
      <c r="X165" s="176">
        <v>0</v>
      </c>
      <c r="Y165" s="179">
        <f t="shared" si="5"/>
        <v>88902.15</v>
      </c>
      <c r="Z165" s="157" t="s">
        <v>855</v>
      </c>
      <c r="AA165" s="157" t="s">
        <v>25</v>
      </c>
      <c r="AB165" s="157" t="s">
        <v>855</v>
      </c>
      <c r="AC165" s="157" t="s">
        <v>880</v>
      </c>
      <c r="AD165" s="157" t="s">
        <v>855</v>
      </c>
      <c r="AE165" s="176">
        <v>0</v>
      </c>
      <c r="AF165" s="176">
        <v>0</v>
      </c>
      <c r="AG165" s="176">
        <v>0</v>
      </c>
      <c r="AH165" s="176">
        <v>0</v>
      </c>
      <c r="AI165" s="176">
        <v>0</v>
      </c>
      <c r="AJ165" s="176">
        <v>0</v>
      </c>
      <c r="AK165" s="176">
        <v>0</v>
      </c>
      <c r="AL165" s="176">
        <v>0</v>
      </c>
      <c r="AM165" s="176">
        <v>0</v>
      </c>
      <c r="AN165" s="176">
        <v>0</v>
      </c>
      <c r="AO165" s="176">
        <v>0</v>
      </c>
      <c r="AP165" s="176">
        <v>0</v>
      </c>
      <c r="AQ165" s="176">
        <v>0</v>
      </c>
      <c r="AR165" s="176">
        <v>0</v>
      </c>
      <c r="AS165" s="176">
        <v>0</v>
      </c>
      <c r="AT165" s="177">
        <v>0</v>
      </c>
      <c r="AU165" s="177">
        <v>0</v>
      </c>
      <c r="AV165" s="177">
        <v>0</v>
      </c>
      <c r="AW165" s="158">
        <v>40400</v>
      </c>
      <c r="AX165" s="176">
        <v>1301.8499999999999</v>
      </c>
      <c r="AY165" s="157">
        <v>4097</v>
      </c>
      <c r="AZ165" s="167">
        <v>4</v>
      </c>
      <c r="BA165" s="166">
        <v>42030</v>
      </c>
      <c r="BB165" s="157" t="s">
        <v>26</v>
      </c>
      <c r="BC165" s="159" t="s">
        <v>26</v>
      </c>
      <c r="BD165" s="157" t="s">
        <v>25</v>
      </c>
      <c r="BE165" s="185" t="s">
        <v>917</v>
      </c>
      <c r="BF165" s="157" t="s">
        <v>476</v>
      </c>
      <c r="BG165" s="185" t="s">
        <v>563</v>
      </c>
      <c r="BH165" s="185" t="s">
        <v>1271</v>
      </c>
      <c r="BI165" s="135">
        <v>282800</v>
      </c>
      <c r="BJ165" s="135">
        <v>282800</v>
      </c>
      <c r="BK165" s="136">
        <v>43504</v>
      </c>
      <c r="BL165" s="136">
        <v>43504</v>
      </c>
      <c r="BM165" s="130" t="s">
        <v>26</v>
      </c>
      <c r="BN165" s="130" t="s">
        <v>26</v>
      </c>
      <c r="BO165" s="130" t="s">
        <v>25</v>
      </c>
      <c r="BP165" s="130" t="s">
        <v>26</v>
      </c>
      <c r="BQ165" s="130" t="s">
        <v>26</v>
      </c>
      <c r="BR165" s="130" t="s">
        <v>26</v>
      </c>
      <c r="BS165" s="130" t="s">
        <v>25</v>
      </c>
      <c r="BT165" s="130" t="s">
        <v>918</v>
      </c>
      <c r="BU165" s="130" t="s">
        <v>26</v>
      </c>
      <c r="BV165" s="137" t="s">
        <v>919</v>
      </c>
      <c r="BW165" s="131" t="s">
        <v>25</v>
      </c>
      <c r="BX165" s="138" t="s">
        <v>1061</v>
      </c>
      <c r="BY165" s="131">
        <v>4</v>
      </c>
      <c r="BZ165" s="139">
        <v>44330</v>
      </c>
      <c r="CA165" s="140">
        <v>17074.62</v>
      </c>
      <c r="CB165" s="156"/>
    </row>
    <row r="166" spans="1:80" s="127" customFormat="1" ht="60.75" customHeight="1">
      <c r="A166" s="128">
        <v>163</v>
      </c>
      <c r="B166" s="130">
        <v>5809667</v>
      </c>
      <c r="C166" s="130" t="s">
        <v>465</v>
      </c>
      <c r="D166" s="130">
        <v>202</v>
      </c>
      <c r="E166" s="130">
        <v>1</v>
      </c>
      <c r="F166" s="132" t="s">
        <v>214</v>
      </c>
      <c r="G166" s="157">
        <v>321712</v>
      </c>
      <c r="H166" s="181" t="s">
        <v>393</v>
      </c>
      <c r="I166" s="182">
        <v>39433</v>
      </c>
      <c r="J166" s="182">
        <v>40529</v>
      </c>
      <c r="K166" s="180">
        <v>840</v>
      </c>
      <c r="L166" s="183">
        <v>39600</v>
      </c>
      <c r="M166" s="184">
        <v>0.15</v>
      </c>
      <c r="N166" s="184">
        <v>0</v>
      </c>
      <c r="O166" s="185" t="s">
        <v>523</v>
      </c>
      <c r="P166" s="185" t="s">
        <v>479</v>
      </c>
      <c r="Q166" s="157" t="s">
        <v>854</v>
      </c>
      <c r="R166" s="157" t="s">
        <v>26</v>
      </c>
      <c r="S166" s="157" t="s">
        <v>26</v>
      </c>
      <c r="T166" s="186">
        <f t="shared" si="4"/>
        <v>1407722.82</v>
      </c>
      <c r="U166" s="186">
        <v>1098777.3500000001</v>
      </c>
      <c r="V166" s="186">
        <v>308945.46999999997</v>
      </c>
      <c r="W166" s="186">
        <v>0</v>
      </c>
      <c r="X166" s="176">
        <v>0</v>
      </c>
      <c r="Y166" s="179">
        <f t="shared" si="5"/>
        <v>50728.75</v>
      </c>
      <c r="Z166" s="157" t="s">
        <v>25</v>
      </c>
      <c r="AA166" s="157" t="s">
        <v>25</v>
      </c>
      <c r="AB166" s="157"/>
      <c r="AC166" s="157" t="s">
        <v>881</v>
      </c>
      <c r="AD166" s="157" t="s">
        <v>25</v>
      </c>
      <c r="AE166" s="176">
        <v>0</v>
      </c>
      <c r="AF166" s="176">
        <v>0</v>
      </c>
      <c r="AG166" s="176">
        <v>0</v>
      </c>
      <c r="AH166" s="176">
        <v>0</v>
      </c>
      <c r="AI166" s="176">
        <v>0</v>
      </c>
      <c r="AJ166" s="176">
        <v>0</v>
      </c>
      <c r="AK166" s="176">
        <v>0</v>
      </c>
      <c r="AL166" s="176">
        <v>0</v>
      </c>
      <c r="AM166" s="176">
        <v>0</v>
      </c>
      <c r="AN166" s="176">
        <v>0</v>
      </c>
      <c r="AO166" s="176">
        <v>0</v>
      </c>
      <c r="AP166" s="176">
        <v>0</v>
      </c>
      <c r="AQ166" s="176">
        <v>0</v>
      </c>
      <c r="AR166" s="176">
        <v>0</v>
      </c>
      <c r="AS166" s="176">
        <v>0</v>
      </c>
      <c r="AT166" s="177">
        <v>0</v>
      </c>
      <c r="AU166" s="177">
        <v>0</v>
      </c>
      <c r="AV166" s="177">
        <v>0</v>
      </c>
      <c r="AW166" s="158">
        <v>40753</v>
      </c>
      <c r="AX166" s="176">
        <v>797.12</v>
      </c>
      <c r="AY166" s="157">
        <v>4434</v>
      </c>
      <c r="AZ166" s="167">
        <v>4</v>
      </c>
      <c r="BA166" s="166">
        <v>41625</v>
      </c>
      <c r="BB166" s="157" t="s">
        <v>26</v>
      </c>
      <c r="BC166" s="159" t="s">
        <v>26</v>
      </c>
      <c r="BD166" s="157" t="s">
        <v>25</v>
      </c>
      <c r="BE166" s="185" t="s">
        <v>920</v>
      </c>
      <c r="BF166" s="157" t="s">
        <v>476</v>
      </c>
      <c r="BG166" s="185" t="s">
        <v>659</v>
      </c>
      <c r="BH166" s="185" t="s">
        <v>1272</v>
      </c>
      <c r="BI166" s="135">
        <v>707000</v>
      </c>
      <c r="BJ166" s="135">
        <v>756727.44</v>
      </c>
      <c r="BK166" s="136">
        <v>40179</v>
      </c>
      <c r="BL166" s="136">
        <v>42992</v>
      </c>
      <c r="BM166" s="130" t="s">
        <v>26</v>
      </c>
      <c r="BN166" s="130" t="s">
        <v>26</v>
      </c>
      <c r="BO166" s="130" t="s">
        <v>25</v>
      </c>
      <c r="BP166" s="130" t="s">
        <v>26</v>
      </c>
      <c r="BQ166" s="130" t="s">
        <v>26</v>
      </c>
      <c r="BR166" s="130" t="s">
        <v>26</v>
      </c>
      <c r="BS166" s="130" t="s">
        <v>26</v>
      </c>
      <c r="BT166" s="130" t="s">
        <v>26</v>
      </c>
      <c r="BU166" s="130" t="s">
        <v>26</v>
      </c>
      <c r="BV166" s="137" t="s">
        <v>921</v>
      </c>
      <c r="BW166" s="131" t="s">
        <v>25</v>
      </c>
      <c r="BX166" s="138" t="s">
        <v>1061</v>
      </c>
      <c r="BY166" s="131">
        <v>4</v>
      </c>
      <c r="BZ166" s="139">
        <v>44330</v>
      </c>
      <c r="CA166" s="140">
        <v>10240.02</v>
      </c>
      <c r="CB166" s="156"/>
    </row>
    <row r="167" spans="1:80" s="127" customFormat="1" ht="60.75" customHeight="1">
      <c r="A167" s="128">
        <v>164</v>
      </c>
      <c r="B167" s="130">
        <v>5860213</v>
      </c>
      <c r="C167" s="130" t="s">
        <v>465</v>
      </c>
      <c r="D167" s="130">
        <v>202</v>
      </c>
      <c r="E167" s="130">
        <v>1</v>
      </c>
      <c r="F167" s="132" t="s">
        <v>214</v>
      </c>
      <c r="G167" s="157">
        <v>321712</v>
      </c>
      <c r="H167" s="181" t="s">
        <v>394</v>
      </c>
      <c r="I167" s="182">
        <v>39486</v>
      </c>
      <c r="J167" s="182">
        <v>48617</v>
      </c>
      <c r="K167" s="180">
        <v>980</v>
      </c>
      <c r="L167" s="183">
        <v>600000</v>
      </c>
      <c r="M167" s="184">
        <v>0.19500000000000001</v>
      </c>
      <c r="N167" s="184">
        <v>0</v>
      </c>
      <c r="O167" s="185" t="s">
        <v>472</v>
      </c>
      <c r="P167" s="185" t="s">
        <v>882</v>
      </c>
      <c r="Q167" s="157" t="s">
        <v>883</v>
      </c>
      <c r="R167" s="157" t="s">
        <v>26</v>
      </c>
      <c r="S167" s="157" t="s">
        <v>26</v>
      </c>
      <c r="T167" s="186">
        <f t="shared" si="4"/>
        <v>708017.32</v>
      </c>
      <c r="U167" s="186">
        <v>577937.13</v>
      </c>
      <c r="V167" s="186">
        <v>130080.19</v>
      </c>
      <c r="W167" s="186">
        <v>0</v>
      </c>
      <c r="X167" s="176">
        <v>0</v>
      </c>
      <c r="Y167" s="179">
        <f t="shared" si="5"/>
        <v>708017.32</v>
      </c>
      <c r="Z167" s="157" t="s">
        <v>25</v>
      </c>
      <c r="AA167" s="157" t="s">
        <v>26</v>
      </c>
      <c r="AB167" s="157" t="s">
        <v>25</v>
      </c>
      <c r="AC167" s="157" t="s">
        <v>881</v>
      </c>
      <c r="AD167" s="157" t="s">
        <v>25</v>
      </c>
      <c r="AE167" s="176">
        <v>0</v>
      </c>
      <c r="AF167" s="176">
        <v>0</v>
      </c>
      <c r="AG167" s="176">
        <v>0</v>
      </c>
      <c r="AH167" s="176">
        <v>0</v>
      </c>
      <c r="AI167" s="176">
        <v>0</v>
      </c>
      <c r="AJ167" s="176">
        <v>0</v>
      </c>
      <c r="AK167" s="176">
        <v>0</v>
      </c>
      <c r="AL167" s="176">
        <v>0</v>
      </c>
      <c r="AM167" s="176">
        <v>0</v>
      </c>
      <c r="AN167" s="176">
        <v>0</v>
      </c>
      <c r="AO167" s="176">
        <v>0</v>
      </c>
      <c r="AP167" s="176">
        <v>0</v>
      </c>
      <c r="AQ167" s="176">
        <v>0</v>
      </c>
      <c r="AR167" s="176">
        <v>0</v>
      </c>
      <c r="AS167" s="176">
        <v>0</v>
      </c>
      <c r="AT167" s="177">
        <v>0</v>
      </c>
      <c r="AU167" s="177">
        <v>0</v>
      </c>
      <c r="AV167" s="177">
        <v>0</v>
      </c>
      <c r="AW167" s="158">
        <v>40694</v>
      </c>
      <c r="AX167" s="176">
        <v>1000</v>
      </c>
      <c r="AY167" s="157">
        <v>4462</v>
      </c>
      <c r="AZ167" s="167">
        <v>4</v>
      </c>
      <c r="BA167" s="166">
        <v>49713</v>
      </c>
      <c r="BB167" s="157" t="s">
        <v>26</v>
      </c>
      <c r="BC167" s="159" t="s">
        <v>26</v>
      </c>
      <c r="BD167" s="157" t="s">
        <v>25</v>
      </c>
      <c r="BE167" s="185" t="s">
        <v>922</v>
      </c>
      <c r="BF167" s="157" t="s">
        <v>476</v>
      </c>
      <c r="BG167" s="185" t="s">
        <v>54</v>
      </c>
      <c r="BH167" s="185" t="s">
        <v>1273</v>
      </c>
      <c r="BI167" s="135">
        <v>752450</v>
      </c>
      <c r="BJ167" s="135">
        <v>674569.35</v>
      </c>
      <c r="BK167" s="136">
        <v>43462</v>
      </c>
      <c r="BL167" s="136">
        <v>42951</v>
      </c>
      <c r="BM167" s="130" t="s">
        <v>26</v>
      </c>
      <c r="BN167" s="130" t="s">
        <v>26</v>
      </c>
      <c r="BO167" s="130" t="s">
        <v>25</v>
      </c>
      <c r="BP167" s="130" t="s">
        <v>26</v>
      </c>
      <c r="BQ167" s="130" t="s">
        <v>26</v>
      </c>
      <c r="BR167" s="130" t="s">
        <v>26</v>
      </c>
      <c r="BS167" s="130" t="s">
        <v>25</v>
      </c>
      <c r="BT167" s="130" t="s">
        <v>26</v>
      </c>
      <c r="BU167" s="130" t="s">
        <v>26</v>
      </c>
      <c r="BV167" s="137" t="s">
        <v>923</v>
      </c>
      <c r="BW167" s="131" t="s">
        <v>25</v>
      </c>
      <c r="BX167" s="138" t="s">
        <v>1061</v>
      </c>
      <c r="BY167" s="131">
        <v>4</v>
      </c>
      <c r="BZ167" s="139">
        <v>44330</v>
      </c>
      <c r="CA167" s="140">
        <v>5664.14</v>
      </c>
      <c r="CB167" s="156"/>
    </row>
    <row r="168" spans="1:80" s="127" customFormat="1" ht="60.75" customHeight="1">
      <c r="A168" s="128">
        <v>165</v>
      </c>
      <c r="B168" s="130">
        <v>5777465</v>
      </c>
      <c r="C168" s="130" t="s">
        <v>465</v>
      </c>
      <c r="D168" s="130">
        <v>202</v>
      </c>
      <c r="E168" s="130">
        <v>1</v>
      </c>
      <c r="F168" s="132" t="s">
        <v>214</v>
      </c>
      <c r="G168" s="157">
        <v>321712</v>
      </c>
      <c r="H168" s="181" t="s">
        <v>395</v>
      </c>
      <c r="I168" s="182">
        <v>39127</v>
      </c>
      <c r="J168" s="182">
        <v>42780</v>
      </c>
      <c r="K168" s="180">
        <v>840</v>
      </c>
      <c r="L168" s="183">
        <v>8500</v>
      </c>
      <c r="M168" s="184">
        <v>0.15</v>
      </c>
      <c r="N168" s="184">
        <v>0</v>
      </c>
      <c r="O168" s="185" t="s">
        <v>472</v>
      </c>
      <c r="P168" s="185" t="s">
        <v>479</v>
      </c>
      <c r="Q168" s="157" t="s">
        <v>854</v>
      </c>
      <c r="R168" s="157" t="s">
        <v>26</v>
      </c>
      <c r="S168" s="157" t="s">
        <v>26</v>
      </c>
      <c r="T168" s="186">
        <f t="shared" si="4"/>
        <v>248646.66</v>
      </c>
      <c r="U168" s="186">
        <v>229414.52</v>
      </c>
      <c r="V168" s="186">
        <v>19232.14</v>
      </c>
      <c r="W168" s="186">
        <v>0</v>
      </c>
      <c r="X168" s="176">
        <v>0</v>
      </c>
      <c r="Y168" s="179">
        <f t="shared" si="5"/>
        <v>8960.24</v>
      </c>
      <c r="Z168" s="157" t="s">
        <v>25</v>
      </c>
      <c r="AA168" s="157" t="s">
        <v>855</v>
      </c>
      <c r="AB168" s="157"/>
      <c r="AC168" s="157" t="s">
        <v>884</v>
      </c>
      <c r="AD168" s="157" t="s">
        <v>25</v>
      </c>
      <c r="AE168" s="176">
        <v>0</v>
      </c>
      <c r="AF168" s="176">
        <v>0</v>
      </c>
      <c r="AG168" s="176">
        <v>0</v>
      </c>
      <c r="AH168" s="176">
        <v>0</v>
      </c>
      <c r="AI168" s="176">
        <v>0</v>
      </c>
      <c r="AJ168" s="176">
        <v>0</v>
      </c>
      <c r="AK168" s="176">
        <v>0</v>
      </c>
      <c r="AL168" s="176">
        <v>0</v>
      </c>
      <c r="AM168" s="176">
        <v>0</v>
      </c>
      <c r="AN168" s="176">
        <v>0</v>
      </c>
      <c r="AO168" s="176">
        <v>0</v>
      </c>
      <c r="AP168" s="176">
        <v>0</v>
      </c>
      <c r="AQ168" s="176">
        <v>0</v>
      </c>
      <c r="AR168" s="176">
        <v>0</v>
      </c>
      <c r="AS168" s="176">
        <v>0</v>
      </c>
      <c r="AT168" s="177">
        <v>0</v>
      </c>
      <c r="AU168" s="177">
        <v>0</v>
      </c>
      <c r="AV168" s="177">
        <v>0</v>
      </c>
      <c r="AW168" s="158">
        <v>39308</v>
      </c>
      <c r="AX168" s="176">
        <v>2020</v>
      </c>
      <c r="AY168" s="157">
        <v>5104</v>
      </c>
      <c r="AZ168" s="167">
        <v>3</v>
      </c>
      <c r="BA168" s="166">
        <v>43876</v>
      </c>
      <c r="BB168" s="157" t="s">
        <v>26</v>
      </c>
      <c r="BC168" s="159" t="s">
        <v>26</v>
      </c>
      <c r="BD168" s="157" t="s">
        <v>25</v>
      </c>
      <c r="BE168" s="185" t="s">
        <v>924</v>
      </c>
      <c r="BF168" s="157" t="s">
        <v>476</v>
      </c>
      <c r="BG168" s="185" t="s">
        <v>481</v>
      </c>
      <c r="BH168" s="185" t="s">
        <v>1274</v>
      </c>
      <c r="BI168" s="135">
        <v>72304</v>
      </c>
      <c r="BJ168" s="135">
        <v>86700</v>
      </c>
      <c r="BK168" s="136">
        <v>42912</v>
      </c>
      <c r="BL168" s="136">
        <v>41744</v>
      </c>
      <c r="BM168" s="130" t="s">
        <v>26</v>
      </c>
      <c r="BN168" s="130" t="s">
        <v>26</v>
      </c>
      <c r="BO168" s="130" t="s">
        <v>25</v>
      </c>
      <c r="BP168" s="130" t="s">
        <v>26</v>
      </c>
      <c r="BQ168" s="130" t="s">
        <v>26</v>
      </c>
      <c r="BR168" s="130" t="s">
        <v>26</v>
      </c>
      <c r="BS168" s="130" t="s">
        <v>26</v>
      </c>
      <c r="BT168" s="130" t="s">
        <v>26</v>
      </c>
      <c r="BU168" s="130" t="s">
        <v>26</v>
      </c>
      <c r="BV168" s="137" t="s">
        <v>925</v>
      </c>
      <c r="BW168" s="131" t="s">
        <v>25</v>
      </c>
      <c r="BX168" s="138" t="s">
        <v>1061</v>
      </c>
      <c r="BY168" s="131">
        <v>4</v>
      </c>
      <c r="BZ168" s="139">
        <v>44330</v>
      </c>
      <c r="CA168" s="140">
        <v>1926.28</v>
      </c>
      <c r="CB168" s="156"/>
    </row>
    <row r="169" spans="1:80" s="127" customFormat="1" ht="60.75" customHeight="1">
      <c r="A169" s="128">
        <v>166</v>
      </c>
      <c r="B169" s="130">
        <v>5850108</v>
      </c>
      <c r="C169" s="130" t="s">
        <v>465</v>
      </c>
      <c r="D169" s="130">
        <v>202</v>
      </c>
      <c r="E169" s="130">
        <v>1</v>
      </c>
      <c r="F169" s="132" t="s">
        <v>214</v>
      </c>
      <c r="G169" s="157">
        <v>321712</v>
      </c>
      <c r="H169" s="181" t="s">
        <v>396</v>
      </c>
      <c r="I169" s="182">
        <v>39064</v>
      </c>
      <c r="J169" s="182">
        <v>44543</v>
      </c>
      <c r="K169" s="180">
        <v>840</v>
      </c>
      <c r="L169" s="183">
        <v>39600</v>
      </c>
      <c r="M169" s="184">
        <v>0.13</v>
      </c>
      <c r="N169" s="184">
        <v>2E-3</v>
      </c>
      <c r="O169" s="185" t="s">
        <v>472</v>
      </c>
      <c r="P169" s="185" t="s">
        <v>885</v>
      </c>
      <c r="Q169" s="157" t="s">
        <v>854</v>
      </c>
      <c r="R169" s="157" t="s">
        <v>26</v>
      </c>
      <c r="S169" s="157" t="s">
        <v>26</v>
      </c>
      <c r="T169" s="186">
        <f t="shared" si="4"/>
        <v>2621148.27</v>
      </c>
      <c r="U169" s="186">
        <v>982690.22</v>
      </c>
      <c r="V169" s="186">
        <v>1473112.36</v>
      </c>
      <c r="W169" s="186">
        <v>165345.69</v>
      </c>
      <c r="X169" s="176">
        <v>0</v>
      </c>
      <c r="Y169" s="179">
        <f t="shared" si="5"/>
        <v>94455.79</v>
      </c>
      <c r="Z169" s="157" t="s">
        <v>25</v>
      </c>
      <c r="AA169" s="157" t="s">
        <v>25</v>
      </c>
      <c r="AB169" s="157" t="s">
        <v>25</v>
      </c>
      <c r="AC169" s="157" t="s">
        <v>25</v>
      </c>
      <c r="AD169" s="157" t="s">
        <v>25</v>
      </c>
      <c r="AE169" s="176">
        <v>0</v>
      </c>
      <c r="AF169" s="176">
        <v>0</v>
      </c>
      <c r="AG169" s="176">
        <v>0</v>
      </c>
      <c r="AH169" s="176">
        <v>0</v>
      </c>
      <c r="AI169" s="176">
        <v>0</v>
      </c>
      <c r="AJ169" s="176">
        <v>0</v>
      </c>
      <c r="AK169" s="176">
        <v>0</v>
      </c>
      <c r="AL169" s="176">
        <v>0</v>
      </c>
      <c r="AM169" s="176">
        <v>0</v>
      </c>
      <c r="AN169" s="176">
        <v>0</v>
      </c>
      <c r="AO169" s="176">
        <v>0</v>
      </c>
      <c r="AP169" s="176">
        <v>0</v>
      </c>
      <c r="AQ169" s="176">
        <v>0</v>
      </c>
      <c r="AR169" s="176">
        <v>0</v>
      </c>
      <c r="AS169" s="176">
        <v>0</v>
      </c>
      <c r="AT169" s="177">
        <v>3082.72</v>
      </c>
      <c r="AU169" s="177">
        <v>5969.61</v>
      </c>
      <c r="AV169" s="177">
        <v>2595.54</v>
      </c>
      <c r="AW169" s="166">
        <v>44300</v>
      </c>
      <c r="AX169" s="176">
        <v>400.06</v>
      </c>
      <c r="AY169" s="157">
        <v>4583</v>
      </c>
      <c r="AZ169" s="167">
        <v>4</v>
      </c>
      <c r="BA169" s="166">
        <v>45639</v>
      </c>
      <c r="BB169" s="157" t="s">
        <v>26</v>
      </c>
      <c r="BC169" s="159" t="s">
        <v>26</v>
      </c>
      <c r="BD169" s="157" t="s">
        <v>25</v>
      </c>
      <c r="BE169" s="185" t="s">
        <v>926</v>
      </c>
      <c r="BF169" s="157" t="s">
        <v>476</v>
      </c>
      <c r="BG169" s="185" t="s">
        <v>615</v>
      </c>
      <c r="BH169" s="185" t="s">
        <v>1275</v>
      </c>
      <c r="BI169" s="135">
        <v>307792</v>
      </c>
      <c r="BJ169" s="135">
        <v>401995.11</v>
      </c>
      <c r="BK169" s="136">
        <v>42053</v>
      </c>
      <c r="BL169" s="136">
        <v>42986</v>
      </c>
      <c r="BM169" s="130" t="s">
        <v>26</v>
      </c>
      <c r="BN169" s="130" t="s">
        <v>26</v>
      </c>
      <c r="BO169" s="130" t="s">
        <v>25</v>
      </c>
      <c r="BP169" s="130" t="s">
        <v>26</v>
      </c>
      <c r="BQ169" s="130" t="s">
        <v>26</v>
      </c>
      <c r="BR169" s="130" t="s">
        <v>26</v>
      </c>
      <c r="BS169" s="130" t="s">
        <v>25</v>
      </c>
      <c r="BT169" s="130" t="s">
        <v>26</v>
      </c>
      <c r="BU169" s="130" t="s">
        <v>26</v>
      </c>
      <c r="BV169" s="137" t="s">
        <v>927</v>
      </c>
      <c r="BW169" s="131" t="s">
        <v>25</v>
      </c>
      <c r="BX169" s="138" t="s">
        <v>1061</v>
      </c>
      <c r="BY169" s="131">
        <v>4</v>
      </c>
      <c r="BZ169" s="139">
        <v>44330</v>
      </c>
      <c r="CA169" s="140">
        <v>18157.509999999998</v>
      </c>
      <c r="CB169" s="156"/>
    </row>
    <row r="170" spans="1:80" s="127" customFormat="1" ht="60.75" customHeight="1">
      <c r="A170" s="128">
        <v>167</v>
      </c>
      <c r="B170" s="130">
        <v>5829203</v>
      </c>
      <c r="C170" s="130" t="s">
        <v>465</v>
      </c>
      <c r="D170" s="130">
        <v>202</v>
      </c>
      <c r="E170" s="130">
        <v>1</v>
      </c>
      <c r="F170" s="132" t="s">
        <v>214</v>
      </c>
      <c r="G170" s="157">
        <v>321712</v>
      </c>
      <c r="H170" s="181" t="s">
        <v>397</v>
      </c>
      <c r="I170" s="182">
        <v>39650</v>
      </c>
      <c r="J170" s="182">
        <v>43302</v>
      </c>
      <c r="K170" s="180">
        <v>840</v>
      </c>
      <c r="L170" s="183">
        <v>20000</v>
      </c>
      <c r="M170" s="184">
        <v>0.15</v>
      </c>
      <c r="N170" s="184">
        <v>0</v>
      </c>
      <c r="O170" s="185" t="s">
        <v>472</v>
      </c>
      <c r="P170" s="185" t="s">
        <v>479</v>
      </c>
      <c r="Q170" s="157" t="s">
        <v>886</v>
      </c>
      <c r="R170" s="157" t="s">
        <v>515</v>
      </c>
      <c r="S170" s="157" t="s">
        <v>26</v>
      </c>
      <c r="T170" s="186">
        <f t="shared" si="4"/>
        <v>456652.06</v>
      </c>
      <c r="U170" s="186">
        <v>222724.55</v>
      </c>
      <c r="V170" s="186">
        <v>233927.51</v>
      </c>
      <c r="W170" s="186">
        <v>0</v>
      </c>
      <c r="X170" s="176">
        <v>0</v>
      </c>
      <c r="Y170" s="179">
        <f t="shared" si="5"/>
        <v>16455.93</v>
      </c>
      <c r="Z170" s="157" t="s">
        <v>25</v>
      </c>
      <c r="AA170" s="157" t="s">
        <v>25</v>
      </c>
      <c r="AB170" s="157" t="s">
        <v>25</v>
      </c>
      <c r="AC170" s="157" t="s">
        <v>26</v>
      </c>
      <c r="AD170" s="157" t="s">
        <v>26</v>
      </c>
      <c r="AE170" s="176">
        <v>0</v>
      </c>
      <c r="AF170" s="176">
        <v>0</v>
      </c>
      <c r="AG170" s="176">
        <v>0</v>
      </c>
      <c r="AH170" s="176">
        <v>0</v>
      </c>
      <c r="AI170" s="176">
        <v>0</v>
      </c>
      <c r="AJ170" s="176">
        <v>0</v>
      </c>
      <c r="AK170" s="176">
        <v>0</v>
      </c>
      <c r="AL170" s="176">
        <v>0</v>
      </c>
      <c r="AM170" s="176">
        <v>0</v>
      </c>
      <c r="AN170" s="176">
        <v>0</v>
      </c>
      <c r="AO170" s="176">
        <v>0</v>
      </c>
      <c r="AP170" s="176">
        <v>0</v>
      </c>
      <c r="AQ170" s="176">
        <v>0</v>
      </c>
      <c r="AR170" s="176">
        <v>0</v>
      </c>
      <c r="AS170" s="176">
        <v>0</v>
      </c>
      <c r="AT170" s="177">
        <v>0</v>
      </c>
      <c r="AU170" s="177">
        <v>0</v>
      </c>
      <c r="AV170" s="177">
        <v>0</v>
      </c>
      <c r="AW170" s="158">
        <v>41767</v>
      </c>
      <c r="AX170" s="176">
        <v>2318.77</v>
      </c>
      <c r="AY170" s="157">
        <v>2545</v>
      </c>
      <c r="AZ170" s="167">
        <v>1</v>
      </c>
      <c r="BA170" s="166">
        <v>44398</v>
      </c>
      <c r="BB170" s="157" t="s">
        <v>26</v>
      </c>
      <c r="BC170" s="159" t="s">
        <v>26</v>
      </c>
      <c r="BD170" s="157" t="s">
        <v>25</v>
      </c>
      <c r="BE170" s="185" t="s">
        <v>928</v>
      </c>
      <c r="BF170" s="157" t="s">
        <v>476</v>
      </c>
      <c r="BG170" s="185" t="s">
        <v>563</v>
      </c>
      <c r="BH170" s="185" t="s">
        <v>1276</v>
      </c>
      <c r="BI170" s="135">
        <v>216536.76</v>
      </c>
      <c r="BJ170" s="135">
        <v>247783</v>
      </c>
      <c r="BK170" s="136">
        <v>41540</v>
      </c>
      <c r="BL170" s="136">
        <v>41792</v>
      </c>
      <c r="BM170" s="130" t="s">
        <v>26</v>
      </c>
      <c r="BN170" s="130" t="s">
        <v>26</v>
      </c>
      <c r="BO170" s="130" t="s">
        <v>25</v>
      </c>
      <c r="BP170" s="130" t="s">
        <v>26</v>
      </c>
      <c r="BQ170" s="130" t="s">
        <v>26</v>
      </c>
      <c r="BR170" s="130" t="s">
        <v>26</v>
      </c>
      <c r="BS170" s="130" t="s">
        <v>25</v>
      </c>
      <c r="BT170" s="130" t="s">
        <v>929</v>
      </c>
      <c r="BU170" s="130" t="s">
        <v>26</v>
      </c>
      <c r="BV170" s="137" t="s">
        <v>930</v>
      </c>
      <c r="BW170" s="131" t="s">
        <v>25</v>
      </c>
      <c r="BX170" s="138" t="s">
        <v>1061</v>
      </c>
      <c r="BY170" s="131">
        <v>4</v>
      </c>
      <c r="BZ170" s="139">
        <v>44330</v>
      </c>
      <c r="CA170" s="140">
        <v>2880.13</v>
      </c>
      <c r="CB170" s="156"/>
    </row>
    <row r="171" spans="1:80" s="127" customFormat="1" ht="60.75" customHeight="1">
      <c r="A171" s="128">
        <v>168</v>
      </c>
      <c r="B171" s="130">
        <v>5784061</v>
      </c>
      <c r="C171" s="130" t="s">
        <v>465</v>
      </c>
      <c r="D171" s="130">
        <v>202</v>
      </c>
      <c r="E171" s="130">
        <v>1</v>
      </c>
      <c r="F171" s="132" t="s">
        <v>214</v>
      </c>
      <c r="G171" s="157">
        <v>321712</v>
      </c>
      <c r="H171" s="181" t="s">
        <v>398</v>
      </c>
      <c r="I171" s="182">
        <v>39485</v>
      </c>
      <c r="J171" s="182">
        <v>48617</v>
      </c>
      <c r="K171" s="180">
        <v>840</v>
      </c>
      <c r="L171" s="183">
        <v>250000</v>
      </c>
      <c r="M171" s="184">
        <v>0.12</v>
      </c>
      <c r="N171" s="184">
        <v>2E-3</v>
      </c>
      <c r="O171" s="185" t="s">
        <v>472</v>
      </c>
      <c r="P171" s="185" t="s">
        <v>740</v>
      </c>
      <c r="Q171" s="157" t="s">
        <v>603</v>
      </c>
      <c r="R171" s="157" t="s">
        <v>515</v>
      </c>
      <c r="S171" s="157" t="s">
        <v>26</v>
      </c>
      <c r="T171" s="186">
        <f t="shared" si="4"/>
        <v>7496016.8799999999</v>
      </c>
      <c r="U171" s="186">
        <v>6821921.25</v>
      </c>
      <c r="V171" s="186">
        <v>645168.63</v>
      </c>
      <c r="W171" s="186">
        <v>28927</v>
      </c>
      <c r="X171" s="176">
        <v>0</v>
      </c>
      <c r="Y171" s="179">
        <f t="shared" si="5"/>
        <v>270126.73</v>
      </c>
      <c r="Z171" s="157" t="s">
        <v>25</v>
      </c>
      <c r="AA171" s="157" t="s">
        <v>26</v>
      </c>
      <c r="AB171" s="157"/>
      <c r="AC171" s="157" t="s">
        <v>26</v>
      </c>
      <c r="AD171" s="157" t="s">
        <v>26</v>
      </c>
      <c r="AE171" s="176">
        <v>0</v>
      </c>
      <c r="AF171" s="176">
        <v>0</v>
      </c>
      <c r="AG171" s="176">
        <v>0</v>
      </c>
      <c r="AH171" s="176">
        <v>0</v>
      </c>
      <c r="AI171" s="176">
        <v>0</v>
      </c>
      <c r="AJ171" s="176">
        <v>0</v>
      </c>
      <c r="AK171" s="176">
        <v>0</v>
      </c>
      <c r="AL171" s="176">
        <v>0</v>
      </c>
      <c r="AM171" s="176">
        <v>0</v>
      </c>
      <c r="AN171" s="176">
        <v>0</v>
      </c>
      <c r="AO171" s="176">
        <v>0</v>
      </c>
      <c r="AP171" s="176">
        <v>0</v>
      </c>
      <c r="AQ171" s="176">
        <v>0</v>
      </c>
      <c r="AR171" s="176">
        <v>0</v>
      </c>
      <c r="AS171" s="176">
        <v>0</v>
      </c>
      <c r="AT171" s="177">
        <v>0</v>
      </c>
      <c r="AU171" s="177">
        <v>0</v>
      </c>
      <c r="AV171" s="177">
        <v>0</v>
      </c>
      <c r="AW171" s="158">
        <v>39654</v>
      </c>
      <c r="AX171" s="176">
        <f>7375.45+11789.51+8068.1</f>
        <v>27233.06</v>
      </c>
      <c r="AY171" s="157">
        <v>4645</v>
      </c>
      <c r="AZ171" s="163">
        <v>4</v>
      </c>
      <c r="BA171" s="164">
        <v>49713</v>
      </c>
      <c r="BB171" s="172"/>
      <c r="BC171" s="193"/>
      <c r="BD171" s="157" t="s">
        <v>25</v>
      </c>
      <c r="BE171" s="185" t="s">
        <v>850</v>
      </c>
      <c r="BF171" s="157" t="s">
        <v>476</v>
      </c>
      <c r="BG171" s="185" t="s">
        <v>756</v>
      </c>
      <c r="BH171" s="185" t="s">
        <v>1277</v>
      </c>
      <c r="BI171" s="135">
        <v>1591760</v>
      </c>
      <c r="BJ171" s="135">
        <v>229292.14</v>
      </c>
      <c r="BK171" s="136">
        <v>41374</v>
      </c>
      <c r="BL171" s="136">
        <v>41122</v>
      </c>
      <c r="BM171" s="130" t="s">
        <v>26</v>
      </c>
      <c r="BN171" s="130" t="s">
        <v>26</v>
      </c>
      <c r="BO171" s="130" t="s">
        <v>25</v>
      </c>
      <c r="BP171" s="130" t="s">
        <v>26</v>
      </c>
      <c r="BQ171" s="172" t="s">
        <v>26</v>
      </c>
      <c r="BR171" s="172" t="s">
        <v>26</v>
      </c>
      <c r="BS171" s="130" t="s">
        <v>26</v>
      </c>
      <c r="BT171" s="130" t="s">
        <v>26</v>
      </c>
      <c r="BU171" s="130" t="s">
        <v>26</v>
      </c>
      <c r="BV171" s="137" t="s">
        <v>851</v>
      </c>
      <c r="BW171" s="131" t="s">
        <v>25</v>
      </c>
      <c r="BX171" s="138" t="s">
        <v>1061</v>
      </c>
      <c r="BY171" s="131">
        <v>4</v>
      </c>
      <c r="BZ171" s="139">
        <v>44330</v>
      </c>
      <c r="CA171" s="140">
        <v>56559.12</v>
      </c>
      <c r="CB171" s="156"/>
    </row>
    <row r="172" spans="1:80" s="127" customFormat="1" ht="60.75" customHeight="1" thickBot="1">
      <c r="A172" s="128">
        <v>169</v>
      </c>
      <c r="B172" s="130">
        <v>5779745</v>
      </c>
      <c r="C172" s="130" t="s">
        <v>465</v>
      </c>
      <c r="D172" s="130">
        <v>202</v>
      </c>
      <c r="E172" s="130">
        <v>1</v>
      </c>
      <c r="F172" s="132" t="s">
        <v>214</v>
      </c>
      <c r="G172" s="157">
        <v>321712</v>
      </c>
      <c r="H172" s="181" t="s">
        <v>399</v>
      </c>
      <c r="I172" s="182">
        <v>39412</v>
      </c>
      <c r="J172" s="182">
        <v>47083</v>
      </c>
      <c r="K172" s="180">
        <v>840</v>
      </c>
      <c r="L172" s="183">
        <v>290000</v>
      </c>
      <c r="M172" s="184">
        <v>0.16</v>
      </c>
      <c r="N172" s="184">
        <v>0</v>
      </c>
      <c r="O172" s="185" t="s">
        <v>472</v>
      </c>
      <c r="P172" s="185" t="s">
        <v>548</v>
      </c>
      <c r="Q172" s="157" t="s">
        <v>603</v>
      </c>
      <c r="R172" s="157" t="s">
        <v>515</v>
      </c>
      <c r="S172" s="157" t="s">
        <v>26</v>
      </c>
      <c r="T172" s="186">
        <f t="shared" si="4"/>
        <v>8918495.6400000006</v>
      </c>
      <c r="U172" s="186">
        <v>7823953.2199999997</v>
      </c>
      <c r="V172" s="186">
        <v>1094542.42</v>
      </c>
      <c r="W172" s="186">
        <v>0</v>
      </c>
      <c r="X172" s="176">
        <v>0</v>
      </c>
      <c r="Y172" s="179">
        <f t="shared" si="5"/>
        <v>321387.23</v>
      </c>
      <c r="Z172" s="157" t="s">
        <v>26</v>
      </c>
      <c r="AA172" s="157" t="s">
        <v>26</v>
      </c>
      <c r="AB172" s="157"/>
      <c r="AC172" s="157" t="s">
        <v>26</v>
      </c>
      <c r="AD172" s="157" t="s">
        <v>26</v>
      </c>
      <c r="AE172" s="176">
        <v>0</v>
      </c>
      <c r="AF172" s="176">
        <v>0</v>
      </c>
      <c r="AG172" s="176">
        <v>0</v>
      </c>
      <c r="AH172" s="176">
        <v>0</v>
      </c>
      <c r="AI172" s="176">
        <v>0</v>
      </c>
      <c r="AJ172" s="176">
        <v>0</v>
      </c>
      <c r="AK172" s="176">
        <v>0</v>
      </c>
      <c r="AL172" s="176">
        <v>0</v>
      </c>
      <c r="AM172" s="176">
        <v>0</v>
      </c>
      <c r="AN172" s="176">
        <v>0</v>
      </c>
      <c r="AO172" s="176">
        <v>0</v>
      </c>
      <c r="AP172" s="176">
        <v>0</v>
      </c>
      <c r="AQ172" s="176">
        <v>0</v>
      </c>
      <c r="AR172" s="176">
        <v>0</v>
      </c>
      <c r="AS172" s="176">
        <v>0</v>
      </c>
      <c r="AT172" s="177">
        <v>0</v>
      </c>
      <c r="AU172" s="177">
        <v>0</v>
      </c>
      <c r="AV172" s="177">
        <v>0</v>
      </c>
      <c r="AW172" s="158">
        <v>39654</v>
      </c>
      <c r="AX172" s="176">
        <v>6274.14</v>
      </c>
      <c r="AY172" s="157">
        <v>4707</v>
      </c>
      <c r="AZ172" s="163">
        <v>4</v>
      </c>
      <c r="BA172" s="164">
        <v>48179</v>
      </c>
      <c r="BB172" s="172"/>
      <c r="BC172" s="193"/>
      <c r="BD172" s="157" t="s">
        <v>25</v>
      </c>
      <c r="BE172" s="185" t="s">
        <v>852</v>
      </c>
      <c r="BF172" s="157" t="s">
        <v>476</v>
      </c>
      <c r="BG172" s="185" t="s">
        <v>593</v>
      </c>
      <c r="BH172" s="185" t="s">
        <v>1278</v>
      </c>
      <c r="BI172" s="135">
        <v>1740674.4</v>
      </c>
      <c r="BJ172" s="135">
        <v>719370</v>
      </c>
      <c r="BK172" s="136">
        <v>41565</v>
      </c>
      <c r="BL172" s="136">
        <v>40155</v>
      </c>
      <c r="BM172" s="130" t="s">
        <v>26</v>
      </c>
      <c r="BN172" s="130" t="s">
        <v>26</v>
      </c>
      <c r="BO172" s="130" t="s">
        <v>26</v>
      </c>
      <c r="BP172" s="130" t="s">
        <v>26</v>
      </c>
      <c r="BQ172" s="200" t="s">
        <v>26</v>
      </c>
      <c r="BR172" s="200" t="s">
        <v>26</v>
      </c>
      <c r="BS172" s="130" t="s">
        <v>26</v>
      </c>
      <c r="BT172" s="130" t="s">
        <v>26</v>
      </c>
      <c r="BU172" s="130" t="s">
        <v>26</v>
      </c>
      <c r="BV172" s="137" t="s">
        <v>853</v>
      </c>
      <c r="BW172" s="131" t="s">
        <v>25</v>
      </c>
      <c r="BX172" s="138" t="s">
        <v>1061</v>
      </c>
      <c r="BY172" s="131">
        <v>4</v>
      </c>
      <c r="BZ172" s="139">
        <v>44330</v>
      </c>
      <c r="CA172" s="140">
        <v>67276.33</v>
      </c>
      <c r="CB172" s="156"/>
    </row>
    <row r="173" spans="1:80" s="127" customFormat="1" ht="60.75" customHeight="1">
      <c r="A173" s="128">
        <v>170</v>
      </c>
      <c r="B173" s="130">
        <v>5929138</v>
      </c>
      <c r="C173" s="130" t="s">
        <v>465</v>
      </c>
      <c r="D173" s="130">
        <v>201</v>
      </c>
      <c r="E173" s="130">
        <v>1</v>
      </c>
      <c r="F173" s="132" t="s">
        <v>214</v>
      </c>
      <c r="G173" s="157">
        <v>321712</v>
      </c>
      <c r="H173" s="181" t="s">
        <v>400</v>
      </c>
      <c r="I173" s="182">
        <v>39497</v>
      </c>
      <c r="J173" s="182">
        <v>40593</v>
      </c>
      <c r="K173" s="180">
        <v>840</v>
      </c>
      <c r="L173" s="183">
        <v>14000</v>
      </c>
      <c r="M173" s="184">
        <v>0.08</v>
      </c>
      <c r="N173" s="184">
        <v>2E-3</v>
      </c>
      <c r="O173" s="185" t="s">
        <v>523</v>
      </c>
      <c r="P173" s="185" t="s">
        <v>467</v>
      </c>
      <c r="Q173" s="157" t="s">
        <v>603</v>
      </c>
      <c r="R173" s="157" t="s">
        <v>515</v>
      </c>
      <c r="S173" s="157" t="s">
        <v>26</v>
      </c>
      <c r="T173" s="186">
        <f t="shared" si="4"/>
        <v>138458.9</v>
      </c>
      <c r="U173" s="186">
        <v>138458.9</v>
      </c>
      <c r="V173" s="186">
        <v>0</v>
      </c>
      <c r="W173" s="186">
        <v>0</v>
      </c>
      <c r="X173" s="176">
        <v>0</v>
      </c>
      <c r="Y173" s="179">
        <f t="shared" si="5"/>
        <v>4989.51</v>
      </c>
      <c r="Z173" s="157" t="s">
        <v>25</v>
      </c>
      <c r="AA173" s="157" t="s">
        <v>25</v>
      </c>
      <c r="AB173" s="157"/>
      <c r="AC173" s="157" t="s">
        <v>25</v>
      </c>
      <c r="AD173" s="157" t="s">
        <v>26</v>
      </c>
      <c r="AE173" s="176">
        <v>0</v>
      </c>
      <c r="AF173" s="176">
        <v>0</v>
      </c>
      <c r="AG173" s="176">
        <v>0</v>
      </c>
      <c r="AH173" s="176">
        <v>0</v>
      </c>
      <c r="AI173" s="176">
        <v>0</v>
      </c>
      <c r="AJ173" s="176">
        <v>0</v>
      </c>
      <c r="AK173" s="176">
        <v>0</v>
      </c>
      <c r="AL173" s="176">
        <v>0</v>
      </c>
      <c r="AM173" s="176">
        <v>0</v>
      </c>
      <c r="AN173" s="176">
        <v>0</v>
      </c>
      <c r="AO173" s="176">
        <v>0</v>
      </c>
      <c r="AP173" s="176">
        <v>0</v>
      </c>
      <c r="AQ173" s="176">
        <v>0</v>
      </c>
      <c r="AR173" s="176">
        <v>0</v>
      </c>
      <c r="AS173" s="176">
        <v>0</v>
      </c>
      <c r="AT173" s="177">
        <v>0</v>
      </c>
      <c r="AU173" s="177">
        <v>0</v>
      </c>
      <c r="AV173" s="177">
        <v>0</v>
      </c>
      <c r="AW173" s="158">
        <v>40588</v>
      </c>
      <c r="AX173" s="176">
        <v>3574.58</v>
      </c>
      <c r="AY173" s="157">
        <v>4097</v>
      </c>
      <c r="AZ173" s="167">
        <v>3</v>
      </c>
      <c r="BA173" s="166">
        <v>41689</v>
      </c>
      <c r="BB173" s="157" t="s">
        <v>26</v>
      </c>
      <c r="BC173" s="159" t="s">
        <v>26</v>
      </c>
      <c r="BD173" s="157" t="s">
        <v>25</v>
      </c>
      <c r="BE173" s="185" t="s">
        <v>946</v>
      </c>
      <c r="BF173" s="157" t="s">
        <v>470</v>
      </c>
      <c r="BG173" s="185" t="s">
        <v>791</v>
      </c>
      <c r="BH173" s="185" t="s">
        <v>1279</v>
      </c>
      <c r="BI173" s="135">
        <v>97400</v>
      </c>
      <c r="BJ173" s="135">
        <v>71137.7</v>
      </c>
      <c r="BK173" s="136">
        <v>41592</v>
      </c>
      <c r="BL173" s="136">
        <v>39996</v>
      </c>
      <c r="BM173" s="130" t="s">
        <v>26</v>
      </c>
      <c r="BN173" s="130" t="s">
        <v>26</v>
      </c>
      <c r="BO173" s="130" t="s">
        <v>26</v>
      </c>
      <c r="BP173" s="130" t="s">
        <v>26</v>
      </c>
      <c r="BQ173" s="130" t="s">
        <v>26</v>
      </c>
      <c r="BR173" s="130" t="s">
        <v>26</v>
      </c>
      <c r="BS173" s="130" t="s">
        <v>26</v>
      </c>
      <c r="BT173" s="130" t="s">
        <v>26</v>
      </c>
      <c r="BU173" s="130" t="s">
        <v>26</v>
      </c>
      <c r="BV173" s="137" t="s">
        <v>947</v>
      </c>
      <c r="BW173" s="131" t="s">
        <v>25</v>
      </c>
      <c r="BX173" s="138" t="s">
        <v>1061</v>
      </c>
      <c r="BY173" s="131">
        <v>4</v>
      </c>
      <c r="BZ173" s="139">
        <v>44330</v>
      </c>
      <c r="CA173" s="140">
        <v>1062.54</v>
      </c>
      <c r="CB173" s="156"/>
    </row>
    <row r="174" spans="1:80" s="127" customFormat="1" ht="60.75" customHeight="1">
      <c r="A174" s="128">
        <v>171</v>
      </c>
      <c r="B174" s="130">
        <v>5929846</v>
      </c>
      <c r="C174" s="130" t="s">
        <v>465</v>
      </c>
      <c r="D174" s="130">
        <v>202</v>
      </c>
      <c r="E174" s="130">
        <v>1</v>
      </c>
      <c r="F174" s="132" t="s">
        <v>214</v>
      </c>
      <c r="G174" s="157">
        <v>321712</v>
      </c>
      <c r="H174" s="181" t="s">
        <v>401</v>
      </c>
      <c r="I174" s="182">
        <v>39518</v>
      </c>
      <c r="J174" s="182">
        <v>44996</v>
      </c>
      <c r="K174" s="180">
        <v>840</v>
      </c>
      <c r="L174" s="183">
        <v>94000</v>
      </c>
      <c r="M174" s="184">
        <v>0.11</v>
      </c>
      <c r="N174" s="184">
        <v>2E-3</v>
      </c>
      <c r="O174" s="185" t="s">
        <v>472</v>
      </c>
      <c r="P174" s="185" t="s">
        <v>931</v>
      </c>
      <c r="Q174" s="157" t="s">
        <v>603</v>
      </c>
      <c r="R174" s="157" t="s">
        <v>515</v>
      </c>
      <c r="S174" s="157" t="s">
        <v>26</v>
      </c>
      <c r="T174" s="186">
        <f t="shared" si="4"/>
        <v>3112955.87</v>
      </c>
      <c r="U174" s="186">
        <v>2550558</v>
      </c>
      <c r="V174" s="186">
        <v>527776.42000000004</v>
      </c>
      <c r="W174" s="186">
        <v>34621.449999999997</v>
      </c>
      <c r="X174" s="176">
        <v>0</v>
      </c>
      <c r="Y174" s="179">
        <f t="shared" si="5"/>
        <v>112178.59</v>
      </c>
      <c r="Z174" s="157" t="s">
        <v>25</v>
      </c>
      <c r="AA174" s="157" t="s">
        <v>25</v>
      </c>
      <c r="AB174" s="157"/>
      <c r="AC174" s="157" t="s">
        <v>26</v>
      </c>
      <c r="AD174" s="157" t="s">
        <v>26</v>
      </c>
      <c r="AE174" s="176">
        <v>0</v>
      </c>
      <c r="AF174" s="176">
        <v>0</v>
      </c>
      <c r="AG174" s="176">
        <v>0</v>
      </c>
      <c r="AH174" s="176">
        <v>0</v>
      </c>
      <c r="AI174" s="176">
        <v>0</v>
      </c>
      <c r="AJ174" s="176">
        <v>0</v>
      </c>
      <c r="AK174" s="176">
        <v>0</v>
      </c>
      <c r="AL174" s="176">
        <v>0</v>
      </c>
      <c r="AM174" s="176">
        <v>0</v>
      </c>
      <c r="AN174" s="176">
        <v>0</v>
      </c>
      <c r="AO174" s="176">
        <v>0</v>
      </c>
      <c r="AP174" s="176">
        <v>0</v>
      </c>
      <c r="AQ174" s="176">
        <v>0</v>
      </c>
      <c r="AR174" s="176">
        <v>0</v>
      </c>
      <c r="AS174" s="176">
        <v>0</v>
      </c>
      <c r="AT174" s="177">
        <v>0</v>
      </c>
      <c r="AU174" s="177">
        <v>0</v>
      </c>
      <c r="AV174" s="177">
        <v>0</v>
      </c>
      <c r="AW174" s="158">
        <v>39651</v>
      </c>
      <c r="AX174" s="176">
        <v>9345.1200000000008</v>
      </c>
      <c r="AY174" s="157">
        <v>4645</v>
      </c>
      <c r="AZ174" s="167">
        <v>3</v>
      </c>
      <c r="BA174" s="166">
        <v>46092</v>
      </c>
      <c r="BB174" s="157" t="s">
        <v>26</v>
      </c>
      <c r="BC174" s="159" t="s">
        <v>26</v>
      </c>
      <c r="BD174" s="157" t="s">
        <v>25</v>
      </c>
      <c r="BE174" s="185" t="s">
        <v>948</v>
      </c>
      <c r="BF174" s="157" t="s">
        <v>476</v>
      </c>
      <c r="BG174" s="185" t="s">
        <v>563</v>
      </c>
      <c r="BH174" s="185" t="s">
        <v>1280</v>
      </c>
      <c r="BI174" s="135">
        <v>560550</v>
      </c>
      <c r="BJ174" s="135">
        <v>875357.1</v>
      </c>
      <c r="BK174" s="136">
        <v>39518</v>
      </c>
      <c r="BL174" s="136" t="s">
        <v>216</v>
      </c>
      <c r="BM174" s="130" t="s">
        <v>26</v>
      </c>
      <c r="BN174" s="130" t="s">
        <v>26</v>
      </c>
      <c r="BO174" s="130" t="s">
        <v>25</v>
      </c>
      <c r="BP174" s="130" t="s">
        <v>26</v>
      </c>
      <c r="BQ174" s="130" t="s">
        <v>26</v>
      </c>
      <c r="BR174" s="130" t="s">
        <v>26</v>
      </c>
      <c r="BS174" s="130" t="s">
        <v>26</v>
      </c>
      <c r="BT174" s="130" t="s">
        <v>26</v>
      </c>
      <c r="BU174" s="130" t="s">
        <v>26</v>
      </c>
      <c r="BV174" s="137" t="s">
        <v>822</v>
      </c>
      <c r="BW174" s="131" t="s">
        <v>25</v>
      </c>
      <c r="BX174" s="138" t="s">
        <v>1061</v>
      </c>
      <c r="BY174" s="131">
        <v>4</v>
      </c>
      <c r="BZ174" s="139">
        <v>44330</v>
      </c>
      <c r="CA174" s="140">
        <v>23900.23</v>
      </c>
      <c r="CB174" s="156"/>
    </row>
    <row r="175" spans="1:80" s="127" customFormat="1" ht="60.75" customHeight="1">
      <c r="A175" s="128">
        <v>172</v>
      </c>
      <c r="B175" s="130">
        <v>5930791</v>
      </c>
      <c r="C175" s="130" t="s">
        <v>465</v>
      </c>
      <c r="D175" s="130">
        <v>202</v>
      </c>
      <c r="E175" s="130">
        <v>1</v>
      </c>
      <c r="F175" s="132" t="s">
        <v>214</v>
      </c>
      <c r="G175" s="157">
        <v>321712</v>
      </c>
      <c r="H175" s="181" t="s">
        <v>402</v>
      </c>
      <c r="I175" s="182">
        <v>39549</v>
      </c>
      <c r="J175" s="182">
        <v>45027</v>
      </c>
      <c r="K175" s="180">
        <v>840</v>
      </c>
      <c r="L175" s="183">
        <v>115000</v>
      </c>
      <c r="M175" s="184">
        <v>0.1</v>
      </c>
      <c r="N175" s="184">
        <v>2E-3</v>
      </c>
      <c r="O175" s="185" t="s">
        <v>472</v>
      </c>
      <c r="P175" s="185" t="s">
        <v>932</v>
      </c>
      <c r="Q175" s="157" t="s">
        <v>603</v>
      </c>
      <c r="R175" s="157" t="s">
        <v>515</v>
      </c>
      <c r="S175" s="157" t="s">
        <v>26</v>
      </c>
      <c r="T175" s="186">
        <f t="shared" si="4"/>
        <v>3770720.58</v>
      </c>
      <c r="U175" s="186">
        <v>3138053.25</v>
      </c>
      <c r="V175" s="186">
        <v>590311.31999999995</v>
      </c>
      <c r="W175" s="186">
        <v>42356.01</v>
      </c>
      <c r="X175" s="176">
        <v>0</v>
      </c>
      <c r="Y175" s="179">
        <f t="shared" si="5"/>
        <v>135881.82</v>
      </c>
      <c r="Z175" s="157" t="s">
        <v>25</v>
      </c>
      <c r="AA175" s="157" t="s">
        <v>25</v>
      </c>
      <c r="AB175" s="157"/>
      <c r="AC175" s="157" t="s">
        <v>26</v>
      </c>
      <c r="AD175" s="157" t="s">
        <v>26</v>
      </c>
      <c r="AE175" s="176">
        <v>0</v>
      </c>
      <c r="AF175" s="176">
        <v>0</v>
      </c>
      <c r="AG175" s="176">
        <v>0</v>
      </c>
      <c r="AH175" s="176">
        <v>0</v>
      </c>
      <c r="AI175" s="176">
        <v>0</v>
      </c>
      <c r="AJ175" s="176">
        <v>0</v>
      </c>
      <c r="AK175" s="176">
        <v>0</v>
      </c>
      <c r="AL175" s="176">
        <v>0</v>
      </c>
      <c r="AM175" s="176">
        <v>0</v>
      </c>
      <c r="AN175" s="176">
        <v>0</v>
      </c>
      <c r="AO175" s="176">
        <v>0</v>
      </c>
      <c r="AP175" s="176">
        <v>0</v>
      </c>
      <c r="AQ175" s="176">
        <v>0</v>
      </c>
      <c r="AR175" s="176">
        <v>0</v>
      </c>
      <c r="AS175" s="176">
        <v>0</v>
      </c>
      <c r="AT175" s="177">
        <v>0</v>
      </c>
      <c r="AU175" s="177">
        <v>0</v>
      </c>
      <c r="AV175" s="177">
        <v>0</v>
      </c>
      <c r="AW175" s="158">
        <v>39651</v>
      </c>
      <c r="AX175" s="176">
        <v>11004.67</v>
      </c>
      <c r="AY175" s="157">
        <v>4645</v>
      </c>
      <c r="AZ175" s="167">
        <v>3</v>
      </c>
      <c r="BA175" s="166">
        <v>46123</v>
      </c>
      <c r="BB175" s="157" t="s">
        <v>26</v>
      </c>
      <c r="BC175" s="159" t="s">
        <v>26</v>
      </c>
      <c r="BD175" s="157" t="s">
        <v>25</v>
      </c>
      <c r="BE175" s="185" t="s">
        <v>949</v>
      </c>
      <c r="BF175" s="157" t="s">
        <v>476</v>
      </c>
      <c r="BG175" s="185" t="s">
        <v>563</v>
      </c>
      <c r="BH175" s="185" t="s">
        <v>1281</v>
      </c>
      <c r="BI175" s="135">
        <v>683265</v>
      </c>
      <c r="BJ175" s="135">
        <v>894448.91</v>
      </c>
      <c r="BK175" s="136">
        <v>40179</v>
      </c>
      <c r="BL175" s="136">
        <v>40233</v>
      </c>
      <c r="BM175" s="130" t="s">
        <v>26</v>
      </c>
      <c r="BN175" s="130" t="s">
        <v>26</v>
      </c>
      <c r="BO175" s="130" t="s">
        <v>25</v>
      </c>
      <c r="BP175" s="130" t="s">
        <v>26</v>
      </c>
      <c r="BQ175" s="130" t="s">
        <v>26</v>
      </c>
      <c r="BR175" s="130" t="s">
        <v>26</v>
      </c>
      <c r="BS175" s="130" t="s">
        <v>26</v>
      </c>
      <c r="BT175" s="130" t="s">
        <v>26</v>
      </c>
      <c r="BU175" s="130" t="s">
        <v>26</v>
      </c>
      <c r="BV175" s="137" t="s">
        <v>950</v>
      </c>
      <c r="BW175" s="131" t="s">
        <v>25</v>
      </c>
      <c r="BX175" s="138" t="s">
        <v>1061</v>
      </c>
      <c r="BY175" s="131">
        <v>4</v>
      </c>
      <c r="BZ175" s="139">
        <v>44330</v>
      </c>
      <c r="CA175" s="140">
        <v>28950.47</v>
      </c>
      <c r="CB175" s="156"/>
    </row>
    <row r="176" spans="1:80" s="127" customFormat="1" ht="60.75" customHeight="1">
      <c r="A176" s="128">
        <v>173</v>
      </c>
      <c r="B176" s="130">
        <v>5800623</v>
      </c>
      <c r="C176" s="130" t="s">
        <v>465</v>
      </c>
      <c r="D176" s="130">
        <v>202</v>
      </c>
      <c r="E176" s="130">
        <v>1</v>
      </c>
      <c r="F176" s="132" t="s">
        <v>214</v>
      </c>
      <c r="G176" s="157">
        <v>321712</v>
      </c>
      <c r="H176" s="181" t="s">
        <v>403</v>
      </c>
      <c r="I176" s="182">
        <v>39721</v>
      </c>
      <c r="J176" s="182">
        <v>41537</v>
      </c>
      <c r="K176" s="180">
        <v>840</v>
      </c>
      <c r="L176" s="183">
        <v>65000</v>
      </c>
      <c r="M176" s="184">
        <v>0.16</v>
      </c>
      <c r="N176" s="184">
        <v>0</v>
      </c>
      <c r="O176" s="185" t="s">
        <v>933</v>
      </c>
      <c r="P176" s="185" t="s">
        <v>479</v>
      </c>
      <c r="Q176" s="157" t="s">
        <v>603</v>
      </c>
      <c r="R176" s="157" t="s">
        <v>515</v>
      </c>
      <c r="S176" s="157" t="s">
        <v>26</v>
      </c>
      <c r="T176" s="186">
        <f t="shared" si="4"/>
        <v>2502968.7000000002</v>
      </c>
      <c r="U176" s="186">
        <v>1583341.19</v>
      </c>
      <c r="V176" s="186">
        <v>919627.51</v>
      </c>
      <c r="W176" s="186">
        <v>0</v>
      </c>
      <c r="X176" s="176">
        <v>0</v>
      </c>
      <c r="Y176" s="179">
        <f t="shared" si="5"/>
        <v>90197.07</v>
      </c>
      <c r="Z176" s="157" t="s">
        <v>25</v>
      </c>
      <c r="AA176" s="157" t="s">
        <v>25</v>
      </c>
      <c r="AB176" s="157" t="s">
        <v>25</v>
      </c>
      <c r="AC176" s="157" t="s">
        <v>26</v>
      </c>
      <c r="AD176" s="157" t="s">
        <v>26</v>
      </c>
      <c r="AE176" s="176">
        <v>0</v>
      </c>
      <c r="AF176" s="176">
        <v>0</v>
      </c>
      <c r="AG176" s="176">
        <v>0</v>
      </c>
      <c r="AH176" s="176">
        <v>0</v>
      </c>
      <c r="AI176" s="176">
        <v>0</v>
      </c>
      <c r="AJ176" s="176">
        <v>0</v>
      </c>
      <c r="AK176" s="176">
        <v>0</v>
      </c>
      <c r="AL176" s="176">
        <v>0</v>
      </c>
      <c r="AM176" s="176">
        <v>0</v>
      </c>
      <c r="AN176" s="176">
        <v>0</v>
      </c>
      <c r="AO176" s="176">
        <v>0</v>
      </c>
      <c r="AP176" s="176">
        <v>0</v>
      </c>
      <c r="AQ176" s="176">
        <v>0</v>
      </c>
      <c r="AR176" s="176">
        <v>0</v>
      </c>
      <c r="AS176" s="176">
        <v>0</v>
      </c>
      <c r="AT176" s="177">
        <v>0</v>
      </c>
      <c r="AU176" s="177">
        <v>0</v>
      </c>
      <c r="AV176" s="177">
        <v>0</v>
      </c>
      <c r="AW176" s="158">
        <v>40359</v>
      </c>
      <c r="AX176" s="176">
        <v>7991.92</v>
      </c>
      <c r="AY176" s="157">
        <v>4271</v>
      </c>
      <c r="AZ176" s="167">
        <v>3</v>
      </c>
      <c r="BA176" s="166">
        <v>42633</v>
      </c>
      <c r="BB176" s="157" t="s">
        <v>26</v>
      </c>
      <c r="BC176" s="159" t="s">
        <v>26</v>
      </c>
      <c r="BD176" s="157" t="s">
        <v>25</v>
      </c>
      <c r="BE176" s="185" t="s">
        <v>951</v>
      </c>
      <c r="BF176" s="157" t="s">
        <v>476</v>
      </c>
      <c r="BG176" s="185" t="s">
        <v>563</v>
      </c>
      <c r="BH176" s="185" t="s">
        <v>1282</v>
      </c>
      <c r="BI176" s="135">
        <v>461795</v>
      </c>
      <c r="BJ176" s="135">
        <v>399250</v>
      </c>
      <c r="BK176" s="136">
        <v>40180</v>
      </c>
      <c r="BL176" s="136">
        <v>39981</v>
      </c>
      <c r="BM176" s="130" t="s">
        <v>26</v>
      </c>
      <c r="BN176" s="130" t="s">
        <v>26</v>
      </c>
      <c r="BO176" s="130" t="s">
        <v>26</v>
      </c>
      <c r="BP176" s="130" t="s">
        <v>26</v>
      </c>
      <c r="BQ176" s="130" t="s">
        <v>26</v>
      </c>
      <c r="BR176" s="130" t="s">
        <v>26</v>
      </c>
      <c r="BS176" s="130" t="s">
        <v>25</v>
      </c>
      <c r="BT176" s="130" t="s">
        <v>26</v>
      </c>
      <c r="BU176" s="130" t="s">
        <v>26</v>
      </c>
      <c r="BV176" s="137" t="s">
        <v>581</v>
      </c>
      <c r="BW176" s="131" t="s">
        <v>25</v>
      </c>
      <c r="BX176" s="138" t="s">
        <v>1061</v>
      </c>
      <c r="BY176" s="131">
        <v>4</v>
      </c>
      <c r="BZ176" s="139">
        <v>44330</v>
      </c>
      <c r="CA176" s="140">
        <v>19207.88</v>
      </c>
      <c r="CB176" s="156"/>
    </row>
    <row r="177" spans="1:80" s="127" customFormat="1" ht="60.75" customHeight="1">
      <c r="A177" s="128">
        <v>174</v>
      </c>
      <c r="B177" s="130">
        <v>5796171</v>
      </c>
      <c r="C177" s="130" t="s">
        <v>465</v>
      </c>
      <c r="D177" s="130">
        <v>204</v>
      </c>
      <c r="E177" s="130">
        <v>1</v>
      </c>
      <c r="F177" s="132" t="s">
        <v>214</v>
      </c>
      <c r="G177" s="157">
        <v>321712</v>
      </c>
      <c r="H177" s="181" t="s">
        <v>404</v>
      </c>
      <c r="I177" s="182">
        <v>39640</v>
      </c>
      <c r="J177" s="182">
        <v>40364</v>
      </c>
      <c r="K177" s="180">
        <v>840</v>
      </c>
      <c r="L177" s="183">
        <v>22500</v>
      </c>
      <c r="M177" s="184">
        <v>0.16</v>
      </c>
      <c r="N177" s="184">
        <v>0</v>
      </c>
      <c r="O177" s="185" t="s">
        <v>933</v>
      </c>
      <c r="P177" s="185" t="s">
        <v>479</v>
      </c>
      <c r="Q177" s="157" t="s">
        <v>603</v>
      </c>
      <c r="R177" s="157" t="s">
        <v>515</v>
      </c>
      <c r="S177" s="157" t="s">
        <v>26</v>
      </c>
      <c r="T177" s="186">
        <f t="shared" si="4"/>
        <v>322574.05</v>
      </c>
      <c r="U177" s="186">
        <v>291732.7</v>
      </c>
      <c r="V177" s="186">
        <v>30841.35</v>
      </c>
      <c r="W177" s="186">
        <v>0</v>
      </c>
      <c r="X177" s="176">
        <v>0</v>
      </c>
      <c r="Y177" s="179">
        <f t="shared" si="5"/>
        <v>11624.29</v>
      </c>
      <c r="Z177" s="157" t="s">
        <v>25</v>
      </c>
      <c r="AA177" s="157" t="s">
        <v>25</v>
      </c>
      <c r="AB177" s="157"/>
      <c r="AC177" s="157" t="s">
        <v>26</v>
      </c>
      <c r="AD177" s="157" t="s">
        <v>26</v>
      </c>
      <c r="AE177" s="176">
        <v>0</v>
      </c>
      <c r="AF177" s="176">
        <v>0</v>
      </c>
      <c r="AG177" s="176">
        <v>0</v>
      </c>
      <c r="AH177" s="176">
        <v>0</v>
      </c>
      <c r="AI177" s="176">
        <v>0</v>
      </c>
      <c r="AJ177" s="176">
        <v>0</v>
      </c>
      <c r="AK177" s="176">
        <v>0</v>
      </c>
      <c r="AL177" s="176">
        <v>0</v>
      </c>
      <c r="AM177" s="176">
        <v>0</v>
      </c>
      <c r="AN177" s="176">
        <v>0</v>
      </c>
      <c r="AO177" s="176">
        <v>0</v>
      </c>
      <c r="AP177" s="176">
        <v>0</v>
      </c>
      <c r="AQ177" s="176">
        <v>0</v>
      </c>
      <c r="AR177" s="176">
        <v>0</v>
      </c>
      <c r="AS177" s="176">
        <v>0</v>
      </c>
      <c r="AT177" s="177">
        <v>0</v>
      </c>
      <c r="AU177" s="177">
        <v>0</v>
      </c>
      <c r="AV177" s="177">
        <v>0</v>
      </c>
      <c r="AW177" s="158">
        <v>40133</v>
      </c>
      <c r="AX177" s="176">
        <v>1959.74</v>
      </c>
      <c r="AY177" s="157">
        <v>4253</v>
      </c>
      <c r="AZ177" s="167">
        <v>3</v>
      </c>
      <c r="BA177" s="166">
        <v>42556</v>
      </c>
      <c r="BB177" s="157" t="s">
        <v>26</v>
      </c>
      <c r="BC177" s="159" t="s">
        <v>26</v>
      </c>
      <c r="BD177" s="157" t="s">
        <v>25</v>
      </c>
      <c r="BE177" s="185" t="s">
        <v>952</v>
      </c>
      <c r="BF177" s="157" t="s">
        <v>14</v>
      </c>
      <c r="BG177" s="185" t="s">
        <v>953</v>
      </c>
      <c r="BH177" s="185" t="s">
        <v>1283</v>
      </c>
      <c r="BI177" s="135">
        <v>130725.9</v>
      </c>
      <c r="BJ177" s="135">
        <v>215460</v>
      </c>
      <c r="BK177" s="136">
        <v>40147</v>
      </c>
      <c r="BL177" s="136">
        <v>39640</v>
      </c>
      <c r="BM177" s="130" t="s">
        <v>26</v>
      </c>
      <c r="BN177" s="130" t="s">
        <v>26</v>
      </c>
      <c r="BO177" s="130" t="s">
        <v>26</v>
      </c>
      <c r="BP177" s="130" t="s">
        <v>26</v>
      </c>
      <c r="BQ177" s="130" t="s">
        <v>26</v>
      </c>
      <c r="BR177" s="130" t="s">
        <v>26</v>
      </c>
      <c r="BS177" s="130" t="s">
        <v>26</v>
      </c>
      <c r="BT177" s="130" t="s">
        <v>26</v>
      </c>
      <c r="BU177" s="130" t="s">
        <v>26</v>
      </c>
      <c r="BV177" s="137" t="s">
        <v>954</v>
      </c>
      <c r="BW177" s="131" t="s">
        <v>25</v>
      </c>
      <c r="BX177" s="138" t="s">
        <v>1061</v>
      </c>
      <c r="BY177" s="131">
        <v>4</v>
      </c>
      <c r="BZ177" s="139">
        <v>44330</v>
      </c>
      <c r="CA177" s="140">
        <v>2475.4499999999998</v>
      </c>
      <c r="CB177" s="156"/>
    </row>
    <row r="178" spans="1:80" s="127" customFormat="1" ht="60.75" customHeight="1">
      <c r="A178" s="128">
        <v>175</v>
      </c>
      <c r="B178" s="130">
        <v>5814390</v>
      </c>
      <c r="C178" s="130" t="s">
        <v>465</v>
      </c>
      <c r="D178" s="130">
        <v>202</v>
      </c>
      <c r="E178" s="130">
        <v>1</v>
      </c>
      <c r="F178" s="132" t="s">
        <v>214</v>
      </c>
      <c r="G178" s="157">
        <v>321712</v>
      </c>
      <c r="H178" s="181" t="s">
        <v>405</v>
      </c>
      <c r="I178" s="182">
        <v>39192</v>
      </c>
      <c r="J178" s="182">
        <v>40288</v>
      </c>
      <c r="K178" s="180">
        <v>840</v>
      </c>
      <c r="L178" s="183">
        <v>30000</v>
      </c>
      <c r="M178" s="184">
        <v>0.15</v>
      </c>
      <c r="N178" s="184">
        <v>0</v>
      </c>
      <c r="O178" s="185" t="s">
        <v>523</v>
      </c>
      <c r="P178" s="185" t="s">
        <v>479</v>
      </c>
      <c r="Q178" s="157" t="s">
        <v>878</v>
      </c>
      <c r="R178" s="157" t="s">
        <v>26</v>
      </c>
      <c r="S178" s="157" t="s">
        <v>26</v>
      </c>
      <c r="T178" s="186">
        <f t="shared" si="4"/>
        <v>895950.38</v>
      </c>
      <c r="U178" s="186">
        <v>832500</v>
      </c>
      <c r="V178" s="186">
        <v>63450.38</v>
      </c>
      <c r="W178" s="186">
        <v>0</v>
      </c>
      <c r="X178" s="176">
        <v>0</v>
      </c>
      <c r="Y178" s="179">
        <f t="shared" si="5"/>
        <v>32286.5</v>
      </c>
      <c r="Z178" s="157" t="s">
        <v>25</v>
      </c>
      <c r="AA178" s="157" t="s">
        <v>25</v>
      </c>
      <c r="AB178" s="157" t="s">
        <v>25</v>
      </c>
      <c r="AC178" s="157" t="s">
        <v>25</v>
      </c>
      <c r="AD178" s="157" t="s">
        <v>25</v>
      </c>
      <c r="AE178" s="176">
        <v>0</v>
      </c>
      <c r="AF178" s="176">
        <v>0</v>
      </c>
      <c r="AG178" s="176">
        <v>0</v>
      </c>
      <c r="AH178" s="176">
        <v>0</v>
      </c>
      <c r="AI178" s="176">
        <v>0</v>
      </c>
      <c r="AJ178" s="176">
        <v>0</v>
      </c>
      <c r="AK178" s="176">
        <v>0</v>
      </c>
      <c r="AL178" s="176">
        <v>0</v>
      </c>
      <c r="AM178" s="176">
        <v>0</v>
      </c>
      <c r="AN178" s="176">
        <v>0</v>
      </c>
      <c r="AO178" s="176">
        <v>0</v>
      </c>
      <c r="AP178" s="176">
        <v>0</v>
      </c>
      <c r="AQ178" s="176">
        <v>0</v>
      </c>
      <c r="AR178" s="176">
        <v>0</v>
      </c>
      <c r="AS178" s="176">
        <v>0</v>
      </c>
      <c r="AT178" s="177">
        <v>0</v>
      </c>
      <c r="AU178" s="177">
        <v>0</v>
      </c>
      <c r="AV178" s="177">
        <v>0</v>
      </c>
      <c r="AW178" s="158">
        <v>39975</v>
      </c>
      <c r="AX178" s="176">
        <v>761</v>
      </c>
      <c r="AY178" s="157">
        <v>4462</v>
      </c>
      <c r="AZ178" s="167">
        <v>2.4</v>
      </c>
      <c r="BA178" s="166">
        <v>41384</v>
      </c>
      <c r="BB178" s="157" t="s">
        <v>26</v>
      </c>
      <c r="BC178" s="159" t="s">
        <v>26</v>
      </c>
      <c r="BD178" s="157" t="s">
        <v>25</v>
      </c>
      <c r="BE178" s="185" t="s">
        <v>955</v>
      </c>
      <c r="BF178" s="157" t="s">
        <v>476</v>
      </c>
      <c r="BG178" s="185" t="s">
        <v>563</v>
      </c>
      <c r="BH178" s="185" t="s">
        <v>1284</v>
      </c>
      <c r="BI178" s="135">
        <v>262600</v>
      </c>
      <c r="BJ178" s="135">
        <v>259772.5</v>
      </c>
      <c r="BK178" s="136">
        <v>41529</v>
      </c>
      <c r="BL178" s="136">
        <v>43014</v>
      </c>
      <c r="BM178" s="130" t="s">
        <v>26</v>
      </c>
      <c r="BN178" s="130" t="s">
        <v>26</v>
      </c>
      <c r="BO178" s="130" t="s">
        <v>25</v>
      </c>
      <c r="BP178" s="130" t="s">
        <v>26</v>
      </c>
      <c r="BQ178" s="130" t="s">
        <v>26</v>
      </c>
      <c r="BR178" s="130" t="s">
        <v>26</v>
      </c>
      <c r="BS178" s="130" t="s">
        <v>25</v>
      </c>
      <c r="BT178" s="130" t="s">
        <v>26</v>
      </c>
      <c r="BU178" s="130" t="s">
        <v>26</v>
      </c>
      <c r="BV178" s="137"/>
      <c r="BW178" s="131" t="s">
        <v>25</v>
      </c>
      <c r="BX178" s="138" t="s">
        <v>1061</v>
      </c>
      <c r="BY178" s="131">
        <v>4</v>
      </c>
      <c r="BZ178" s="139">
        <v>44330</v>
      </c>
      <c r="CA178" s="140">
        <v>6940.97</v>
      </c>
      <c r="CB178" s="156"/>
    </row>
    <row r="179" spans="1:80" s="127" customFormat="1" ht="60.75" customHeight="1">
      <c r="A179" s="128">
        <v>176</v>
      </c>
      <c r="B179" s="130">
        <v>5930253</v>
      </c>
      <c r="C179" s="130" t="s">
        <v>465</v>
      </c>
      <c r="D179" s="130">
        <v>202</v>
      </c>
      <c r="E179" s="130">
        <v>1</v>
      </c>
      <c r="F179" s="132" t="s">
        <v>214</v>
      </c>
      <c r="G179" s="157">
        <v>321712</v>
      </c>
      <c r="H179" s="181" t="s">
        <v>406</v>
      </c>
      <c r="I179" s="182">
        <v>39337</v>
      </c>
      <c r="J179" s="182">
        <v>42959</v>
      </c>
      <c r="K179" s="180">
        <v>840</v>
      </c>
      <c r="L179" s="183">
        <v>34000</v>
      </c>
      <c r="M179" s="184">
        <v>0.15</v>
      </c>
      <c r="N179" s="184">
        <v>0</v>
      </c>
      <c r="O179" s="185" t="s">
        <v>472</v>
      </c>
      <c r="P179" s="185" t="s">
        <v>479</v>
      </c>
      <c r="Q179" s="157" t="s">
        <v>603</v>
      </c>
      <c r="R179" s="157" t="s">
        <v>515</v>
      </c>
      <c r="S179" s="157" t="s">
        <v>26</v>
      </c>
      <c r="T179" s="186">
        <f t="shared" si="4"/>
        <v>162464.04</v>
      </c>
      <c r="U179" s="186">
        <v>110633.98</v>
      </c>
      <c r="V179" s="186">
        <v>51830.06</v>
      </c>
      <c r="W179" s="186">
        <v>0</v>
      </c>
      <c r="X179" s="176">
        <v>0</v>
      </c>
      <c r="Y179" s="179">
        <f t="shared" si="5"/>
        <v>5854.56</v>
      </c>
      <c r="Z179" s="157" t="s">
        <v>25</v>
      </c>
      <c r="AA179" s="157" t="s">
        <v>25</v>
      </c>
      <c r="AB179" s="157"/>
      <c r="AC179" s="157" t="s">
        <v>26</v>
      </c>
      <c r="AD179" s="157" t="s">
        <v>26</v>
      </c>
      <c r="AE179" s="176">
        <v>0</v>
      </c>
      <c r="AF179" s="176">
        <v>0</v>
      </c>
      <c r="AG179" s="176">
        <v>0</v>
      </c>
      <c r="AH179" s="176">
        <v>0</v>
      </c>
      <c r="AI179" s="176">
        <v>0</v>
      </c>
      <c r="AJ179" s="176">
        <v>0</v>
      </c>
      <c r="AK179" s="176">
        <v>0</v>
      </c>
      <c r="AL179" s="176">
        <v>0</v>
      </c>
      <c r="AM179" s="176">
        <v>0</v>
      </c>
      <c r="AN179" s="176">
        <v>0</v>
      </c>
      <c r="AO179" s="176">
        <v>0</v>
      </c>
      <c r="AP179" s="176">
        <v>0</v>
      </c>
      <c r="AQ179" s="176">
        <v>0</v>
      </c>
      <c r="AR179" s="176">
        <v>0</v>
      </c>
      <c r="AS179" s="176">
        <v>0</v>
      </c>
      <c r="AT179" s="177">
        <v>0</v>
      </c>
      <c r="AU179" s="177">
        <v>0</v>
      </c>
      <c r="AV179" s="177">
        <v>0</v>
      </c>
      <c r="AW179" s="158">
        <v>41824</v>
      </c>
      <c r="AX179" s="176">
        <v>1241.8499999999999</v>
      </c>
      <c r="AY179" s="157">
        <v>2454</v>
      </c>
      <c r="AZ179" s="167">
        <v>1</v>
      </c>
      <c r="BA179" s="166">
        <v>44055</v>
      </c>
      <c r="BB179" s="157" t="s">
        <v>26</v>
      </c>
      <c r="BC179" s="159" t="s">
        <v>26</v>
      </c>
      <c r="BD179" s="157" t="s">
        <v>25</v>
      </c>
      <c r="BE179" s="185" t="s">
        <v>956</v>
      </c>
      <c r="BF179" s="157" t="s">
        <v>476</v>
      </c>
      <c r="BG179" s="185" t="s">
        <v>957</v>
      </c>
      <c r="BH179" s="185" t="s">
        <v>1285</v>
      </c>
      <c r="BI179" s="135">
        <v>276357</v>
      </c>
      <c r="BJ179" s="135">
        <v>356850</v>
      </c>
      <c r="BK179" s="136">
        <v>41171</v>
      </c>
      <c r="BL179" s="136">
        <v>40918</v>
      </c>
      <c r="BM179" s="130" t="s">
        <v>26</v>
      </c>
      <c r="BN179" s="130" t="s">
        <v>26</v>
      </c>
      <c r="BO179" s="130" t="s">
        <v>26</v>
      </c>
      <c r="BP179" s="130" t="s">
        <v>26</v>
      </c>
      <c r="BQ179" s="130" t="s">
        <v>26</v>
      </c>
      <c r="BR179" s="130" t="s">
        <v>26</v>
      </c>
      <c r="BS179" s="130" t="s">
        <v>25</v>
      </c>
      <c r="BT179" s="130" t="s">
        <v>26</v>
      </c>
      <c r="BU179" s="130" t="s">
        <v>26</v>
      </c>
      <c r="BV179" s="137" t="s">
        <v>842</v>
      </c>
      <c r="BW179" s="131" t="s">
        <v>25</v>
      </c>
      <c r="BX179" s="138" t="s">
        <v>1061</v>
      </c>
      <c r="BY179" s="131">
        <v>4</v>
      </c>
      <c r="BZ179" s="139">
        <v>44330</v>
      </c>
      <c r="CA179" s="140">
        <v>1246.76</v>
      </c>
      <c r="CB179" s="156"/>
    </row>
    <row r="180" spans="1:80" s="127" customFormat="1" ht="60.75" customHeight="1">
      <c r="A180" s="128">
        <v>177</v>
      </c>
      <c r="B180" s="130">
        <v>5777251</v>
      </c>
      <c r="C180" s="130" t="s">
        <v>465</v>
      </c>
      <c r="D180" s="130">
        <v>202</v>
      </c>
      <c r="E180" s="130">
        <v>1</v>
      </c>
      <c r="F180" s="132" t="s">
        <v>214</v>
      </c>
      <c r="G180" s="157">
        <v>321712</v>
      </c>
      <c r="H180" s="181" t="s">
        <v>407</v>
      </c>
      <c r="I180" s="182">
        <v>39351</v>
      </c>
      <c r="J180" s="182">
        <v>40446</v>
      </c>
      <c r="K180" s="180">
        <v>840</v>
      </c>
      <c r="L180" s="183">
        <v>25000</v>
      </c>
      <c r="M180" s="184">
        <v>0.14499999999999999</v>
      </c>
      <c r="N180" s="184">
        <v>0</v>
      </c>
      <c r="O180" s="185" t="s">
        <v>934</v>
      </c>
      <c r="P180" s="185" t="s">
        <v>479</v>
      </c>
      <c r="Q180" s="157" t="s">
        <v>715</v>
      </c>
      <c r="R180" s="157" t="s">
        <v>26</v>
      </c>
      <c r="S180" s="157" t="s">
        <v>26</v>
      </c>
      <c r="T180" s="186">
        <f t="shared" si="4"/>
        <v>783227.66</v>
      </c>
      <c r="U180" s="186">
        <v>693670.36</v>
      </c>
      <c r="V180" s="186">
        <v>89557.3</v>
      </c>
      <c r="W180" s="186">
        <v>0</v>
      </c>
      <c r="X180" s="176">
        <v>0</v>
      </c>
      <c r="Y180" s="179">
        <f t="shared" si="5"/>
        <v>28224.42</v>
      </c>
      <c r="Z180" s="157" t="s">
        <v>25</v>
      </c>
      <c r="AA180" s="157" t="s">
        <v>855</v>
      </c>
      <c r="AB180" s="157" t="s">
        <v>25</v>
      </c>
      <c r="AC180" s="157" t="s">
        <v>26</v>
      </c>
      <c r="AD180" s="157" t="s">
        <v>25</v>
      </c>
      <c r="AE180" s="176">
        <v>0</v>
      </c>
      <c r="AF180" s="176">
        <v>0</v>
      </c>
      <c r="AG180" s="176">
        <v>0</v>
      </c>
      <c r="AH180" s="176">
        <v>0</v>
      </c>
      <c r="AI180" s="176">
        <v>0</v>
      </c>
      <c r="AJ180" s="176">
        <v>0</v>
      </c>
      <c r="AK180" s="176">
        <v>0</v>
      </c>
      <c r="AL180" s="176">
        <v>0</v>
      </c>
      <c r="AM180" s="176">
        <v>0</v>
      </c>
      <c r="AN180" s="176">
        <v>0</v>
      </c>
      <c r="AO180" s="176">
        <v>0</v>
      </c>
      <c r="AP180" s="176">
        <v>0</v>
      </c>
      <c r="AQ180" s="176">
        <v>0</v>
      </c>
      <c r="AR180" s="176">
        <v>0</v>
      </c>
      <c r="AS180" s="176">
        <v>0</v>
      </c>
      <c r="AT180" s="177">
        <v>0</v>
      </c>
      <c r="AU180" s="177">
        <v>0</v>
      </c>
      <c r="AV180" s="177"/>
      <c r="AW180" s="158">
        <v>39902</v>
      </c>
      <c r="AX180" s="176">
        <v>368.83</v>
      </c>
      <c r="AY180" s="157">
        <v>4491</v>
      </c>
      <c r="AZ180" s="167">
        <v>4</v>
      </c>
      <c r="BA180" s="166">
        <v>41542</v>
      </c>
      <c r="BB180" s="157" t="s">
        <v>26</v>
      </c>
      <c r="BC180" s="159" t="s">
        <v>26</v>
      </c>
      <c r="BD180" s="157" t="s">
        <v>25</v>
      </c>
      <c r="BE180" s="185" t="s">
        <v>958</v>
      </c>
      <c r="BF180" s="157" t="s">
        <v>476</v>
      </c>
      <c r="BG180" s="185" t="s">
        <v>563</v>
      </c>
      <c r="BH180" s="185" t="s">
        <v>1286</v>
      </c>
      <c r="BI180" s="135">
        <v>202000</v>
      </c>
      <c r="BJ180" s="135">
        <v>183839</v>
      </c>
      <c r="BK180" s="136">
        <v>41593</v>
      </c>
      <c r="BL180" s="136">
        <v>42951</v>
      </c>
      <c r="BM180" s="130" t="s">
        <v>26</v>
      </c>
      <c r="BN180" s="130" t="s">
        <v>26</v>
      </c>
      <c r="BO180" s="130" t="s">
        <v>25</v>
      </c>
      <c r="BP180" s="130" t="s">
        <v>26</v>
      </c>
      <c r="BQ180" s="130" t="s">
        <v>26</v>
      </c>
      <c r="BR180" s="130" t="s">
        <v>26</v>
      </c>
      <c r="BS180" s="130" t="s">
        <v>25</v>
      </c>
      <c r="BT180" s="130" t="s">
        <v>26</v>
      </c>
      <c r="BU180" s="130" t="s">
        <v>26</v>
      </c>
      <c r="BV180" s="137" t="s">
        <v>959</v>
      </c>
      <c r="BW180" s="131" t="s">
        <v>25</v>
      </c>
      <c r="BX180" s="138" t="s">
        <v>1061</v>
      </c>
      <c r="BY180" s="131">
        <v>4</v>
      </c>
      <c r="BZ180" s="139">
        <v>44330</v>
      </c>
      <c r="CA180" s="140">
        <v>6067.7</v>
      </c>
      <c r="CB180" s="156"/>
    </row>
    <row r="181" spans="1:80" s="127" customFormat="1" ht="60.75" customHeight="1">
      <c r="A181" s="128">
        <v>178</v>
      </c>
      <c r="B181" s="130">
        <v>5805101</v>
      </c>
      <c r="C181" s="130" t="s">
        <v>465</v>
      </c>
      <c r="D181" s="130">
        <v>202</v>
      </c>
      <c r="E181" s="130">
        <v>1</v>
      </c>
      <c r="F181" s="132" t="s">
        <v>214</v>
      </c>
      <c r="G181" s="157">
        <v>321712</v>
      </c>
      <c r="H181" s="181" t="s">
        <v>408</v>
      </c>
      <c r="I181" s="182">
        <v>39422</v>
      </c>
      <c r="J181" s="182">
        <v>44901</v>
      </c>
      <c r="K181" s="180">
        <v>840</v>
      </c>
      <c r="L181" s="183">
        <v>25000</v>
      </c>
      <c r="M181" s="184">
        <v>0.13</v>
      </c>
      <c r="N181" s="184">
        <v>2E-3</v>
      </c>
      <c r="O181" s="185" t="s">
        <v>472</v>
      </c>
      <c r="P181" s="185" t="s">
        <v>935</v>
      </c>
      <c r="Q181" s="157" t="s">
        <v>854</v>
      </c>
      <c r="R181" s="157" t="s">
        <v>26</v>
      </c>
      <c r="S181" s="157" t="s">
        <v>26</v>
      </c>
      <c r="T181" s="186">
        <f t="shared" si="4"/>
        <v>1545169.13</v>
      </c>
      <c r="U181" s="186">
        <v>595089.04</v>
      </c>
      <c r="V181" s="186">
        <v>834650.9</v>
      </c>
      <c r="W181" s="186">
        <v>115429.19</v>
      </c>
      <c r="X181" s="176">
        <v>0</v>
      </c>
      <c r="Y181" s="179">
        <f t="shared" si="5"/>
        <v>55681.77</v>
      </c>
      <c r="Z181" s="157" t="s">
        <v>25</v>
      </c>
      <c r="AA181" s="157" t="s">
        <v>25</v>
      </c>
      <c r="AB181" s="157"/>
      <c r="AC181" s="157" t="s">
        <v>25</v>
      </c>
      <c r="AD181" s="157" t="s">
        <v>25</v>
      </c>
      <c r="AE181" s="176">
        <v>0</v>
      </c>
      <c r="AF181" s="176">
        <v>0</v>
      </c>
      <c r="AG181" s="176">
        <v>0</v>
      </c>
      <c r="AH181" s="176">
        <v>0</v>
      </c>
      <c r="AI181" s="176">
        <v>0</v>
      </c>
      <c r="AJ181" s="176">
        <v>0</v>
      </c>
      <c r="AK181" s="176">
        <v>0</v>
      </c>
      <c r="AL181" s="176">
        <v>0</v>
      </c>
      <c r="AM181" s="176">
        <v>0</v>
      </c>
      <c r="AN181" s="176">
        <v>0</v>
      </c>
      <c r="AO181" s="176">
        <v>0</v>
      </c>
      <c r="AP181" s="176">
        <v>0</v>
      </c>
      <c r="AQ181" s="176">
        <v>0</v>
      </c>
      <c r="AR181" s="176">
        <v>0</v>
      </c>
      <c r="AS181" s="176">
        <v>0</v>
      </c>
      <c r="AT181" s="177">
        <v>0</v>
      </c>
      <c r="AU181" s="177">
        <v>0</v>
      </c>
      <c r="AV181" s="177">
        <v>0</v>
      </c>
      <c r="AW181" s="158">
        <v>40949</v>
      </c>
      <c r="AX181" s="176">
        <v>399.49</v>
      </c>
      <c r="AY181" s="157">
        <v>4069</v>
      </c>
      <c r="AZ181" s="167">
        <v>4</v>
      </c>
      <c r="BA181" s="166">
        <v>45997</v>
      </c>
      <c r="BB181" s="157" t="s">
        <v>26</v>
      </c>
      <c r="BC181" s="159" t="s">
        <v>26</v>
      </c>
      <c r="BD181" s="157" t="s">
        <v>25</v>
      </c>
      <c r="BE181" s="185" t="s">
        <v>960</v>
      </c>
      <c r="BF181" s="157" t="s">
        <v>476</v>
      </c>
      <c r="BG181" s="185" t="s">
        <v>481</v>
      </c>
      <c r="BH181" s="185" t="s">
        <v>1287</v>
      </c>
      <c r="BI181" s="135">
        <v>276700</v>
      </c>
      <c r="BJ181" s="135">
        <v>196671.11</v>
      </c>
      <c r="BK181" s="136">
        <v>41527</v>
      </c>
      <c r="BL181" s="136">
        <v>41738</v>
      </c>
      <c r="BM181" s="130" t="s">
        <v>26</v>
      </c>
      <c r="BN181" s="130" t="s">
        <v>26</v>
      </c>
      <c r="BO181" s="130" t="s">
        <v>25</v>
      </c>
      <c r="BP181" s="130" t="s">
        <v>26</v>
      </c>
      <c r="BQ181" s="130" t="s">
        <v>26</v>
      </c>
      <c r="BR181" s="130" t="s">
        <v>26</v>
      </c>
      <c r="BS181" s="130" t="s">
        <v>26</v>
      </c>
      <c r="BT181" s="130" t="s">
        <v>26</v>
      </c>
      <c r="BU181" s="130" t="s">
        <v>26</v>
      </c>
      <c r="BV181" s="137" t="s">
        <v>961</v>
      </c>
      <c r="BW181" s="131" t="s">
        <v>25</v>
      </c>
      <c r="BX181" s="138" t="s">
        <v>1061</v>
      </c>
      <c r="BY181" s="131">
        <v>4</v>
      </c>
      <c r="BZ181" s="139">
        <v>44330</v>
      </c>
      <c r="CA181" s="140">
        <v>10615.54</v>
      </c>
      <c r="CB181" s="156"/>
    </row>
    <row r="182" spans="1:80" s="127" customFormat="1" ht="60.75" customHeight="1">
      <c r="A182" s="128">
        <v>179</v>
      </c>
      <c r="B182" s="130">
        <v>5875014</v>
      </c>
      <c r="C182" s="130" t="s">
        <v>465</v>
      </c>
      <c r="D182" s="130">
        <v>205</v>
      </c>
      <c r="E182" s="130">
        <v>1</v>
      </c>
      <c r="F182" s="132" t="s">
        <v>214</v>
      </c>
      <c r="G182" s="157">
        <v>321712</v>
      </c>
      <c r="H182" s="181" t="s">
        <v>409</v>
      </c>
      <c r="I182" s="182">
        <v>39617</v>
      </c>
      <c r="J182" s="182">
        <v>41443</v>
      </c>
      <c r="K182" s="180">
        <v>840</v>
      </c>
      <c r="L182" s="183">
        <v>11226.5</v>
      </c>
      <c r="M182" s="184">
        <v>0.14499999999999999</v>
      </c>
      <c r="N182" s="184">
        <v>0</v>
      </c>
      <c r="O182" s="185" t="s">
        <v>936</v>
      </c>
      <c r="P182" s="185" t="s">
        <v>467</v>
      </c>
      <c r="Q182" s="157" t="s">
        <v>854</v>
      </c>
      <c r="R182" s="157" t="s">
        <v>26</v>
      </c>
      <c r="S182" s="157" t="s">
        <v>26</v>
      </c>
      <c r="T182" s="186">
        <f t="shared" si="4"/>
        <v>212954.61</v>
      </c>
      <c r="U182" s="186">
        <v>172788.15</v>
      </c>
      <c r="V182" s="186">
        <v>40166.46</v>
      </c>
      <c r="W182" s="186">
        <v>0</v>
      </c>
      <c r="X182" s="176">
        <v>0</v>
      </c>
      <c r="Y182" s="179">
        <f t="shared" si="5"/>
        <v>7674.04</v>
      </c>
      <c r="Z182" s="157" t="s">
        <v>25</v>
      </c>
      <c r="AA182" s="157"/>
      <c r="AB182" s="157" t="s">
        <v>25</v>
      </c>
      <c r="AC182" s="157" t="s">
        <v>25</v>
      </c>
      <c r="AD182" s="157" t="s">
        <v>25</v>
      </c>
      <c r="AE182" s="176">
        <v>0</v>
      </c>
      <c r="AF182" s="176">
        <v>0</v>
      </c>
      <c r="AG182" s="176">
        <v>0</v>
      </c>
      <c r="AH182" s="176">
        <v>0</v>
      </c>
      <c r="AI182" s="176">
        <v>0</v>
      </c>
      <c r="AJ182" s="176">
        <v>259.64999999999998</v>
      </c>
      <c r="AK182" s="176">
        <v>565.73</v>
      </c>
      <c r="AL182" s="176">
        <v>360.12</v>
      </c>
      <c r="AM182" s="176">
        <v>0</v>
      </c>
      <c r="AN182" s="176">
        <v>0</v>
      </c>
      <c r="AO182" s="176">
        <v>0</v>
      </c>
      <c r="AP182" s="176">
        <v>0</v>
      </c>
      <c r="AQ182" s="176">
        <v>0</v>
      </c>
      <c r="AR182" s="176">
        <v>1815.94</v>
      </c>
      <c r="AS182" s="176">
        <v>0</v>
      </c>
      <c r="AT182" s="177">
        <v>0</v>
      </c>
      <c r="AU182" s="177">
        <v>0</v>
      </c>
      <c r="AV182" s="177">
        <v>0</v>
      </c>
      <c r="AW182" s="158">
        <v>43948</v>
      </c>
      <c r="AX182" s="176">
        <v>1815.94</v>
      </c>
      <c r="AY182" s="157">
        <v>3883</v>
      </c>
      <c r="AZ182" s="167">
        <v>4</v>
      </c>
      <c r="BA182" s="166">
        <v>42539</v>
      </c>
      <c r="BB182" s="157" t="s">
        <v>26</v>
      </c>
      <c r="BC182" s="159" t="s">
        <v>26</v>
      </c>
      <c r="BD182" s="157" t="s">
        <v>26</v>
      </c>
      <c r="BE182" s="185" t="s">
        <v>962</v>
      </c>
      <c r="BF182" s="157" t="s">
        <v>963</v>
      </c>
      <c r="BG182" s="185" t="s">
        <v>791</v>
      </c>
      <c r="BH182" s="185" t="s">
        <v>535</v>
      </c>
      <c r="BI182" s="135">
        <v>54496.800000000003</v>
      </c>
      <c r="BJ182" s="135" t="s">
        <v>216</v>
      </c>
      <c r="BK182" s="136" t="s">
        <v>216</v>
      </c>
      <c r="BL182" s="136" t="s">
        <v>216</v>
      </c>
      <c r="BM182" s="130" t="s">
        <v>25</v>
      </c>
      <c r="BN182" s="130" t="s">
        <v>26</v>
      </c>
      <c r="BO182" s="130" t="s">
        <v>25</v>
      </c>
      <c r="BP182" s="130" t="s">
        <v>26</v>
      </c>
      <c r="BQ182" s="130" t="s">
        <v>26</v>
      </c>
      <c r="BR182" s="130" t="s">
        <v>26</v>
      </c>
      <c r="BS182" s="130" t="s">
        <v>25</v>
      </c>
      <c r="BT182" s="130" t="s">
        <v>26</v>
      </c>
      <c r="BU182" s="130" t="s">
        <v>26</v>
      </c>
      <c r="BV182" s="137" t="s">
        <v>964</v>
      </c>
      <c r="BW182" s="131" t="s">
        <v>25</v>
      </c>
      <c r="BX182" s="138" t="s">
        <v>1061</v>
      </c>
      <c r="BY182" s="131">
        <v>4</v>
      </c>
      <c r="BZ182" s="139">
        <v>44330</v>
      </c>
      <c r="CA182" s="140">
        <v>1664.15</v>
      </c>
      <c r="CB182" s="156"/>
    </row>
    <row r="183" spans="1:80" s="127" customFormat="1" ht="60.75" customHeight="1">
      <c r="A183" s="128">
        <v>180</v>
      </c>
      <c r="B183" s="130">
        <v>5931668</v>
      </c>
      <c r="C183" s="130" t="s">
        <v>465</v>
      </c>
      <c r="D183" s="130">
        <v>202</v>
      </c>
      <c r="E183" s="130">
        <v>1</v>
      </c>
      <c r="F183" s="132" t="s">
        <v>214</v>
      </c>
      <c r="G183" s="157">
        <v>321712</v>
      </c>
      <c r="H183" s="181" t="s">
        <v>410</v>
      </c>
      <c r="I183" s="182">
        <v>39065</v>
      </c>
      <c r="J183" s="182">
        <v>44177</v>
      </c>
      <c r="K183" s="180">
        <v>840</v>
      </c>
      <c r="L183" s="183">
        <v>12000</v>
      </c>
      <c r="M183" s="184">
        <v>0.15</v>
      </c>
      <c r="N183" s="184">
        <v>0</v>
      </c>
      <c r="O183" s="185" t="s">
        <v>472</v>
      </c>
      <c r="P183" s="185" t="s">
        <v>479</v>
      </c>
      <c r="Q183" s="157" t="s">
        <v>603</v>
      </c>
      <c r="R183" s="157" t="s">
        <v>515</v>
      </c>
      <c r="S183" s="157" t="s">
        <v>26</v>
      </c>
      <c r="T183" s="186">
        <f t="shared" si="4"/>
        <v>663251.09</v>
      </c>
      <c r="U183" s="186">
        <v>261499.35</v>
      </c>
      <c r="V183" s="186">
        <v>401751.74</v>
      </c>
      <c r="W183" s="186">
        <v>0</v>
      </c>
      <c r="X183" s="176">
        <v>0</v>
      </c>
      <c r="Y183" s="179">
        <f t="shared" si="5"/>
        <v>23900.94</v>
      </c>
      <c r="Z183" s="157" t="s">
        <v>25</v>
      </c>
      <c r="AA183" s="157" t="s">
        <v>25</v>
      </c>
      <c r="AB183" s="157" t="s">
        <v>25</v>
      </c>
      <c r="AC183" s="157" t="s">
        <v>26</v>
      </c>
      <c r="AD183" s="157" t="s">
        <v>26</v>
      </c>
      <c r="AE183" s="176">
        <v>0</v>
      </c>
      <c r="AF183" s="176">
        <v>0</v>
      </c>
      <c r="AG183" s="176">
        <v>0</v>
      </c>
      <c r="AH183" s="176">
        <v>0</v>
      </c>
      <c r="AI183" s="176">
        <v>0</v>
      </c>
      <c r="AJ183" s="176">
        <v>0</v>
      </c>
      <c r="AK183" s="176">
        <v>0</v>
      </c>
      <c r="AL183" s="176">
        <v>0</v>
      </c>
      <c r="AM183" s="176">
        <v>0</v>
      </c>
      <c r="AN183" s="176">
        <v>0</v>
      </c>
      <c r="AO183" s="176">
        <v>0</v>
      </c>
      <c r="AP183" s="176">
        <v>0</v>
      </c>
      <c r="AQ183" s="176">
        <v>0</v>
      </c>
      <c r="AR183" s="176">
        <v>0</v>
      </c>
      <c r="AS183" s="176">
        <v>0</v>
      </c>
      <c r="AT183" s="177">
        <v>0</v>
      </c>
      <c r="AU183" s="177">
        <v>0</v>
      </c>
      <c r="AV183" s="177">
        <v>0</v>
      </c>
      <c r="AW183" s="158">
        <v>40646</v>
      </c>
      <c r="AX183" s="176">
        <v>124.93</v>
      </c>
      <c r="AY183" s="157">
        <v>4127</v>
      </c>
      <c r="AZ183" s="167">
        <v>2</v>
      </c>
      <c r="BA183" s="166">
        <v>45273</v>
      </c>
      <c r="BB183" s="157" t="s">
        <v>26</v>
      </c>
      <c r="BC183" s="159" t="s">
        <v>26</v>
      </c>
      <c r="BD183" s="157" t="s">
        <v>25</v>
      </c>
      <c r="BE183" s="185" t="s">
        <v>965</v>
      </c>
      <c r="BF183" s="157" t="s">
        <v>476</v>
      </c>
      <c r="BG183" s="185" t="s">
        <v>563</v>
      </c>
      <c r="BH183" s="185" t="s">
        <v>1288</v>
      </c>
      <c r="BI183" s="135">
        <v>101000</v>
      </c>
      <c r="BJ183" s="135">
        <v>189386.4</v>
      </c>
      <c r="BK183" s="136">
        <v>40388</v>
      </c>
      <c r="BL183" s="136">
        <v>39840</v>
      </c>
      <c r="BM183" s="130" t="s">
        <v>26</v>
      </c>
      <c r="BN183" s="130" t="s">
        <v>26</v>
      </c>
      <c r="BO183" s="130" t="s">
        <v>26</v>
      </c>
      <c r="BP183" s="130" t="s">
        <v>26</v>
      </c>
      <c r="BQ183" s="130" t="s">
        <v>26</v>
      </c>
      <c r="BR183" s="130" t="s">
        <v>26</v>
      </c>
      <c r="BS183" s="130" t="s">
        <v>25</v>
      </c>
      <c r="BT183" s="130" t="s">
        <v>966</v>
      </c>
      <c r="BU183" s="130" t="s">
        <v>26</v>
      </c>
      <c r="BV183" s="137" t="s">
        <v>849</v>
      </c>
      <c r="BW183" s="131" t="s">
        <v>25</v>
      </c>
      <c r="BX183" s="138" t="s">
        <v>1061</v>
      </c>
      <c r="BY183" s="131">
        <v>4</v>
      </c>
      <c r="BZ183" s="139">
        <v>44330</v>
      </c>
      <c r="CA183" s="140">
        <v>4502.84</v>
      </c>
      <c r="CB183" s="156"/>
    </row>
    <row r="184" spans="1:80" s="127" customFormat="1" ht="60.75" customHeight="1">
      <c r="A184" s="128">
        <v>181</v>
      </c>
      <c r="B184" s="130">
        <v>5791269</v>
      </c>
      <c r="C184" s="130" t="s">
        <v>465</v>
      </c>
      <c r="D184" s="130">
        <v>203</v>
      </c>
      <c r="E184" s="130">
        <v>2</v>
      </c>
      <c r="F184" s="132" t="s">
        <v>214</v>
      </c>
      <c r="G184" s="157">
        <v>321712</v>
      </c>
      <c r="H184" s="181" t="s">
        <v>411</v>
      </c>
      <c r="I184" s="182">
        <v>39200</v>
      </c>
      <c r="J184" s="182">
        <v>39564</v>
      </c>
      <c r="K184" s="180">
        <v>980</v>
      </c>
      <c r="L184" s="183">
        <v>1000</v>
      </c>
      <c r="M184" s="184">
        <v>0.36499999999999999</v>
      </c>
      <c r="N184" s="184">
        <v>0</v>
      </c>
      <c r="O184" s="185" t="s">
        <v>533</v>
      </c>
      <c r="P184" s="185" t="s">
        <v>534</v>
      </c>
      <c r="Q184" s="157" t="s">
        <v>729</v>
      </c>
      <c r="R184" s="157" t="s">
        <v>26</v>
      </c>
      <c r="S184" s="157" t="s">
        <v>26</v>
      </c>
      <c r="T184" s="186">
        <f t="shared" si="4"/>
        <v>1144.78</v>
      </c>
      <c r="U184" s="186">
        <v>1041.45</v>
      </c>
      <c r="V184" s="186">
        <v>103.33</v>
      </c>
      <c r="W184" s="186">
        <v>0</v>
      </c>
      <c r="X184" s="176">
        <v>0</v>
      </c>
      <c r="Y184" s="179">
        <f t="shared" si="5"/>
        <v>1144.78</v>
      </c>
      <c r="Z184" s="157" t="s">
        <v>26</v>
      </c>
      <c r="AA184" s="157" t="s">
        <v>937</v>
      </c>
      <c r="AB184" s="157"/>
      <c r="AC184" s="157"/>
      <c r="AD184" s="157" t="s">
        <v>26</v>
      </c>
      <c r="AE184" s="176">
        <v>0</v>
      </c>
      <c r="AF184" s="176">
        <v>0</v>
      </c>
      <c r="AG184" s="176">
        <v>0</v>
      </c>
      <c r="AH184" s="176">
        <v>0</v>
      </c>
      <c r="AI184" s="176">
        <v>0</v>
      </c>
      <c r="AJ184" s="176">
        <v>0</v>
      </c>
      <c r="AK184" s="176">
        <v>0</v>
      </c>
      <c r="AL184" s="176">
        <v>0</v>
      </c>
      <c r="AM184" s="176">
        <v>0</v>
      </c>
      <c r="AN184" s="176">
        <v>0</v>
      </c>
      <c r="AO184" s="176">
        <v>0</v>
      </c>
      <c r="AP184" s="176">
        <v>0</v>
      </c>
      <c r="AQ184" s="176">
        <v>0</v>
      </c>
      <c r="AR184" s="176">
        <v>0</v>
      </c>
      <c r="AS184" s="176">
        <v>0</v>
      </c>
      <c r="AT184" s="177">
        <v>0</v>
      </c>
      <c r="AU184" s="177">
        <v>0</v>
      </c>
      <c r="AV184" s="177">
        <v>0</v>
      </c>
      <c r="AW184" s="158">
        <v>39979</v>
      </c>
      <c r="AX184" s="176">
        <v>1.3</v>
      </c>
      <c r="AY184" s="157">
        <v>4854</v>
      </c>
      <c r="AZ184" s="167">
        <v>1</v>
      </c>
      <c r="BA184" s="166">
        <v>40660</v>
      </c>
      <c r="BB184" s="157" t="s">
        <v>26</v>
      </c>
      <c r="BC184" s="159" t="s">
        <v>26</v>
      </c>
      <c r="BD184" s="157" t="s">
        <v>25</v>
      </c>
      <c r="BE184" s="185" t="s">
        <v>967</v>
      </c>
      <c r="BF184" s="157" t="s">
        <v>14</v>
      </c>
      <c r="BG184" s="185" t="s">
        <v>648</v>
      </c>
      <c r="BH184" s="185" t="s">
        <v>968</v>
      </c>
      <c r="BI184" s="135">
        <v>1100</v>
      </c>
      <c r="BJ184" s="135" t="s">
        <v>216</v>
      </c>
      <c r="BK184" s="136" t="s">
        <v>216</v>
      </c>
      <c r="BL184" s="136" t="s">
        <v>216</v>
      </c>
      <c r="BM184" s="130" t="s">
        <v>26</v>
      </c>
      <c r="BN184" s="130" t="s">
        <v>26</v>
      </c>
      <c r="BO184" s="130" t="s">
        <v>26</v>
      </c>
      <c r="BP184" s="130" t="s">
        <v>25</v>
      </c>
      <c r="BQ184" s="130" t="s">
        <v>26</v>
      </c>
      <c r="BR184" s="130" t="s">
        <v>26</v>
      </c>
      <c r="BS184" s="130" t="s">
        <v>26</v>
      </c>
      <c r="BT184" s="130" t="s">
        <v>26</v>
      </c>
      <c r="BU184" s="130" t="s">
        <v>26</v>
      </c>
      <c r="BV184" s="137" t="s">
        <v>969</v>
      </c>
      <c r="BW184" s="131" t="s">
        <v>25</v>
      </c>
      <c r="BX184" s="138" t="s">
        <v>1061</v>
      </c>
      <c r="BY184" s="131">
        <v>4</v>
      </c>
      <c r="BZ184" s="139">
        <v>44330</v>
      </c>
      <c r="CA184" s="140">
        <v>9.16</v>
      </c>
      <c r="CB184" s="156"/>
    </row>
    <row r="185" spans="1:80" s="127" customFormat="1" ht="60.75" customHeight="1">
      <c r="A185" s="128">
        <v>182</v>
      </c>
      <c r="B185" s="130">
        <v>5847420</v>
      </c>
      <c r="C185" s="130" t="s">
        <v>465</v>
      </c>
      <c r="D185" s="130">
        <v>202</v>
      </c>
      <c r="E185" s="130">
        <v>2</v>
      </c>
      <c r="F185" s="132" t="s">
        <v>214</v>
      </c>
      <c r="G185" s="157">
        <v>321712</v>
      </c>
      <c r="H185" s="181" t="s">
        <v>412</v>
      </c>
      <c r="I185" s="182">
        <v>39246</v>
      </c>
      <c r="J185" s="182">
        <v>39976</v>
      </c>
      <c r="K185" s="180">
        <v>840</v>
      </c>
      <c r="L185" s="183">
        <v>4000</v>
      </c>
      <c r="M185" s="184">
        <v>0.14499999999999999</v>
      </c>
      <c r="N185" s="184">
        <v>0</v>
      </c>
      <c r="O185" s="185" t="s">
        <v>472</v>
      </c>
      <c r="P185" s="185" t="s">
        <v>479</v>
      </c>
      <c r="Q185" s="157" t="s">
        <v>729</v>
      </c>
      <c r="R185" s="157" t="s">
        <v>26</v>
      </c>
      <c r="S185" s="157" t="s">
        <v>26</v>
      </c>
      <c r="T185" s="186">
        <f t="shared" si="4"/>
        <v>14322.61</v>
      </c>
      <c r="U185" s="186">
        <v>14322.61</v>
      </c>
      <c r="V185" s="186">
        <v>0</v>
      </c>
      <c r="W185" s="186">
        <v>0</v>
      </c>
      <c r="X185" s="176">
        <v>0</v>
      </c>
      <c r="Y185" s="179">
        <f t="shared" si="5"/>
        <v>516.13</v>
      </c>
      <c r="Z185" s="157" t="s">
        <v>25</v>
      </c>
      <c r="AA185" s="157" t="s">
        <v>25</v>
      </c>
      <c r="AB185" s="157" t="s">
        <v>25</v>
      </c>
      <c r="AC185" s="157" t="s">
        <v>26</v>
      </c>
      <c r="AD185" s="157" t="s">
        <v>26</v>
      </c>
      <c r="AE185" s="176">
        <v>0</v>
      </c>
      <c r="AF185" s="176">
        <v>0</v>
      </c>
      <c r="AG185" s="176">
        <v>0</v>
      </c>
      <c r="AH185" s="176">
        <v>0</v>
      </c>
      <c r="AI185" s="176">
        <v>0</v>
      </c>
      <c r="AJ185" s="176">
        <v>0</v>
      </c>
      <c r="AK185" s="176">
        <v>0</v>
      </c>
      <c r="AL185" s="176">
        <v>0</v>
      </c>
      <c r="AM185" s="176">
        <v>0</v>
      </c>
      <c r="AN185" s="176">
        <v>0</v>
      </c>
      <c r="AO185" s="176">
        <v>0</v>
      </c>
      <c r="AP185" s="176">
        <v>0</v>
      </c>
      <c r="AQ185" s="176">
        <v>0</v>
      </c>
      <c r="AR185" s="176">
        <v>0</v>
      </c>
      <c r="AS185" s="176">
        <v>0</v>
      </c>
      <c r="AT185" s="177">
        <v>0</v>
      </c>
      <c r="AU185" s="177">
        <v>0</v>
      </c>
      <c r="AV185" s="177">
        <v>0</v>
      </c>
      <c r="AW185" s="158">
        <v>39973</v>
      </c>
      <c r="AX185" s="176">
        <v>17.13</v>
      </c>
      <c r="AY185" s="157">
        <v>4338</v>
      </c>
      <c r="AZ185" s="167">
        <v>1</v>
      </c>
      <c r="BA185" s="166">
        <v>41072</v>
      </c>
      <c r="BB185" s="157" t="s">
        <v>26</v>
      </c>
      <c r="BC185" s="159" t="s">
        <v>26</v>
      </c>
      <c r="BD185" s="157" t="s">
        <v>25</v>
      </c>
      <c r="BE185" s="185" t="s">
        <v>970</v>
      </c>
      <c r="BF185" s="157" t="s">
        <v>476</v>
      </c>
      <c r="BG185" s="185" t="s">
        <v>670</v>
      </c>
      <c r="BH185" s="185" t="s">
        <v>1289</v>
      </c>
      <c r="BI185" s="135">
        <v>33777</v>
      </c>
      <c r="BJ185" s="135">
        <v>53380.33</v>
      </c>
      <c r="BK185" s="136">
        <v>40147</v>
      </c>
      <c r="BL185" s="136">
        <v>40155</v>
      </c>
      <c r="BM185" s="130" t="s">
        <v>26</v>
      </c>
      <c r="BN185" s="130" t="s">
        <v>26</v>
      </c>
      <c r="BO185" s="130" t="s">
        <v>26</v>
      </c>
      <c r="BP185" s="130" t="s">
        <v>25</v>
      </c>
      <c r="BQ185" s="130" t="s">
        <v>26</v>
      </c>
      <c r="BR185" s="130" t="s">
        <v>26</v>
      </c>
      <c r="BS185" s="130" t="s">
        <v>25</v>
      </c>
      <c r="BT185" s="130" t="s">
        <v>26</v>
      </c>
      <c r="BU185" s="130" t="s">
        <v>26</v>
      </c>
      <c r="BV185" s="137" t="s">
        <v>971</v>
      </c>
      <c r="BW185" s="131" t="s">
        <v>25</v>
      </c>
      <c r="BX185" s="138" t="s">
        <v>1061</v>
      </c>
      <c r="BY185" s="131">
        <v>4</v>
      </c>
      <c r="BZ185" s="139">
        <v>44330</v>
      </c>
      <c r="CA185" s="140">
        <v>108.04</v>
      </c>
      <c r="CB185" s="156"/>
    </row>
    <row r="186" spans="1:80" s="127" customFormat="1" ht="60.75" customHeight="1">
      <c r="A186" s="128">
        <v>183</v>
      </c>
      <c r="B186" s="130">
        <v>5846471</v>
      </c>
      <c r="C186" s="130" t="s">
        <v>465</v>
      </c>
      <c r="D186" s="130">
        <v>201</v>
      </c>
      <c r="E186" s="130">
        <v>2</v>
      </c>
      <c r="F186" s="132" t="s">
        <v>214</v>
      </c>
      <c r="G186" s="157">
        <v>321712</v>
      </c>
      <c r="H186" s="181" t="s">
        <v>413</v>
      </c>
      <c r="I186" s="182">
        <v>39210</v>
      </c>
      <c r="J186" s="182">
        <v>41766</v>
      </c>
      <c r="K186" s="180">
        <v>840</v>
      </c>
      <c r="L186" s="183">
        <v>10845.54</v>
      </c>
      <c r="M186" s="184">
        <v>0.09</v>
      </c>
      <c r="N186" s="184">
        <v>2E-3</v>
      </c>
      <c r="O186" s="185" t="s">
        <v>523</v>
      </c>
      <c r="P186" s="185" t="s">
        <v>938</v>
      </c>
      <c r="Q186" s="157" t="s">
        <v>729</v>
      </c>
      <c r="R186" s="157" t="s">
        <v>26</v>
      </c>
      <c r="S186" s="157" t="s">
        <v>26</v>
      </c>
      <c r="T186" s="186">
        <f t="shared" si="4"/>
        <v>273847.81</v>
      </c>
      <c r="U186" s="186">
        <v>273006.44</v>
      </c>
      <c r="V186" s="186">
        <v>738.43</v>
      </c>
      <c r="W186" s="186">
        <v>102.94</v>
      </c>
      <c r="X186" s="176">
        <v>0</v>
      </c>
      <c r="Y186" s="179">
        <f t="shared" si="5"/>
        <v>9868.39</v>
      </c>
      <c r="Z186" s="157" t="s">
        <v>25</v>
      </c>
      <c r="AA186" s="157" t="s">
        <v>25</v>
      </c>
      <c r="AB186" s="157"/>
      <c r="AC186" s="157" t="s">
        <v>26</v>
      </c>
      <c r="AD186" s="157" t="s">
        <v>25</v>
      </c>
      <c r="AE186" s="176">
        <v>0</v>
      </c>
      <c r="AF186" s="176">
        <v>0</v>
      </c>
      <c r="AG186" s="176">
        <v>0</v>
      </c>
      <c r="AH186" s="176">
        <v>0</v>
      </c>
      <c r="AI186" s="176">
        <v>0</v>
      </c>
      <c r="AJ186" s="176">
        <v>0</v>
      </c>
      <c r="AK186" s="176">
        <v>0</v>
      </c>
      <c r="AL186" s="176">
        <v>0</v>
      </c>
      <c r="AM186" s="176">
        <v>0</v>
      </c>
      <c r="AN186" s="176">
        <v>0</v>
      </c>
      <c r="AO186" s="176">
        <v>0</v>
      </c>
      <c r="AP186" s="176">
        <v>0</v>
      </c>
      <c r="AQ186" s="176">
        <v>0</v>
      </c>
      <c r="AR186" s="176">
        <v>0</v>
      </c>
      <c r="AS186" s="176">
        <v>0</v>
      </c>
      <c r="AT186" s="177">
        <v>0</v>
      </c>
      <c r="AU186" s="177">
        <v>0</v>
      </c>
      <c r="AV186" s="177">
        <v>0</v>
      </c>
      <c r="AW186" s="158">
        <v>40693</v>
      </c>
      <c r="AX186" s="176">
        <v>2.15</v>
      </c>
      <c r="AY186" s="157">
        <v>4554</v>
      </c>
      <c r="AZ186" s="167">
        <v>4</v>
      </c>
      <c r="BA186" s="166">
        <v>42855</v>
      </c>
      <c r="BB186" s="157" t="s">
        <v>26</v>
      </c>
      <c r="BC186" s="159" t="s">
        <v>26</v>
      </c>
      <c r="BD186" s="157" t="s">
        <v>25</v>
      </c>
      <c r="BE186" s="185" t="s">
        <v>972</v>
      </c>
      <c r="BF186" s="157" t="s">
        <v>470</v>
      </c>
      <c r="BG186" s="185" t="s">
        <v>973</v>
      </c>
      <c r="BH186" s="185" t="s">
        <v>1290</v>
      </c>
      <c r="BI186" s="135">
        <v>54770</v>
      </c>
      <c r="BJ186" s="135">
        <v>42239.4</v>
      </c>
      <c r="BK186" s="136">
        <v>40452</v>
      </c>
      <c r="BL186" s="136">
        <v>40493</v>
      </c>
      <c r="BM186" s="130" t="s">
        <v>26</v>
      </c>
      <c r="BN186" s="130" t="s">
        <v>26</v>
      </c>
      <c r="BO186" s="130" t="s">
        <v>26</v>
      </c>
      <c r="BP186" s="130" t="s">
        <v>25</v>
      </c>
      <c r="BQ186" s="130" t="s">
        <v>26</v>
      </c>
      <c r="BR186" s="130" t="s">
        <v>26</v>
      </c>
      <c r="BS186" s="130" t="s">
        <v>26</v>
      </c>
      <c r="BT186" s="130" t="s">
        <v>26</v>
      </c>
      <c r="BU186" s="130" t="s">
        <v>26</v>
      </c>
      <c r="BV186" s="137" t="s">
        <v>971</v>
      </c>
      <c r="BW186" s="131" t="s">
        <v>25</v>
      </c>
      <c r="BX186" s="138" t="s">
        <v>1061</v>
      </c>
      <c r="BY186" s="131">
        <v>4</v>
      </c>
      <c r="BZ186" s="139">
        <v>44330</v>
      </c>
      <c r="CA186" s="140">
        <v>2065.81</v>
      </c>
      <c r="CB186" s="156"/>
    </row>
    <row r="187" spans="1:80" s="127" customFormat="1" ht="60.75" customHeight="1">
      <c r="A187" s="128">
        <v>184</v>
      </c>
      <c r="B187" s="130">
        <v>5799173</v>
      </c>
      <c r="C187" s="130" t="s">
        <v>465</v>
      </c>
      <c r="D187" s="130">
        <v>202</v>
      </c>
      <c r="E187" s="130">
        <v>1</v>
      </c>
      <c r="F187" s="132" t="s">
        <v>214</v>
      </c>
      <c r="G187" s="157">
        <v>321712</v>
      </c>
      <c r="H187" s="181" t="s">
        <v>414</v>
      </c>
      <c r="I187" s="182">
        <v>39688</v>
      </c>
      <c r="J187" s="182">
        <v>41506</v>
      </c>
      <c r="K187" s="180">
        <v>840</v>
      </c>
      <c r="L187" s="183">
        <v>49500</v>
      </c>
      <c r="M187" s="184">
        <v>0.16</v>
      </c>
      <c r="N187" s="184">
        <v>0</v>
      </c>
      <c r="O187" s="185" t="s">
        <v>939</v>
      </c>
      <c r="P187" s="185" t="s">
        <v>479</v>
      </c>
      <c r="Q187" s="157" t="s">
        <v>603</v>
      </c>
      <c r="R187" s="157" t="s">
        <v>515</v>
      </c>
      <c r="S187" s="157" t="s">
        <v>26</v>
      </c>
      <c r="T187" s="186">
        <f t="shared" si="4"/>
        <v>2361316.87</v>
      </c>
      <c r="U187" s="186">
        <v>1338658.6100000001</v>
      </c>
      <c r="V187" s="186">
        <v>1022658.26</v>
      </c>
      <c r="W187" s="186">
        <v>0</v>
      </c>
      <c r="X187" s="176">
        <v>0</v>
      </c>
      <c r="Y187" s="179">
        <f t="shared" si="5"/>
        <v>85092.5</v>
      </c>
      <c r="Z187" s="157" t="s">
        <v>25</v>
      </c>
      <c r="AA187" s="157" t="s">
        <v>25</v>
      </c>
      <c r="AB187" s="157"/>
      <c r="AC187" s="157" t="s">
        <v>26</v>
      </c>
      <c r="AD187" s="157" t="s">
        <v>26</v>
      </c>
      <c r="AE187" s="176">
        <v>0</v>
      </c>
      <c r="AF187" s="176">
        <v>0</v>
      </c>
      <c r="AG187" s="176">
        <v>0</v>
      </c>
      <c r="AH187" s="176">
        <v>0</v>
      </c>
      <c r="AI187" s="176">
        <v>0</v>
      </c>
      <c r="AJ187" s="176">
        <v>0</v>
      </c>
      <c r="AK187" s="176">
        <v>0</v>
      </c>
      <c r="AL187" s="176">
        <v>0</v>
      </c>
      <c r="AM187" s="176">
        <v>0</v>
      </c>
      <c r="AN187" s="176">
        <v>0</v>
      </c>
      <c r="AO187" s="176">
        <v>0</v>
      </c>
      <c r="AP187" s="176">
        <v>0</v>
      </c>
      <c r="AQ187" s="176">
        <v>0</v>
      </c>
      <c r="AR187" s="176">
        <v>0</v>
      </c>
      <c r="AS187" s="176">
        <v>0</v>
      </c>
      <c r="AT187" s="177">
        <v>0</v>
      </c>
      <c r="AU187" s="177">
        <v>0</v>
      </c>
      <c r="AV187" s="177">
        <v>0</v>
      </c>
      <c r="AW187" s="158">
        <v>39983</v>
      </c>
      <c r="AX187" s="176">
        <v>2033.85</v>
      </c>
      <c r="AY187" s="157">
        <v>4544</v>
      </c>
      <c r="AZ187" s="167">
        <v>4</v>
      </c>
      <c r="BA187" s="166">
        <v>42602</v>
      </c>
      <c r="BB187" s="157" t="s">
        <v>26</v>
      </c>
      <c r="BC187" s="159" t="s">
        <v>26</v>
      </c>
      <c r="BD187" s="157" t="s">
        <v>25</v>
      </c>
      <c r="BE187" s="185" t="s">
        <v>974</v>
      </c>
      <c r="BF187" s="157" t="s">
        <v>476</v>
      </c>
      <c r="BG187" s="185" t="s">
        <v>975</v>
      </c>
      <c r="BH187" s="185" t="s">
        <v>1291</v>
      </c>
      <c r="BI187" s="135">
        <v>253914.68</v>
      </c>
      <c r="BJ187" s="135">
        <v>418152</v>
      </c>
      <c r="BK187" s="136">
        <v>40147</v>
      </c>
      <c r="BL187" s="136" t="s">
        <v>976</v>
      </c>
      <c r="BM187" s="130" t="s">
        <v>26</v>
      </c>
      <c r="BN187" s="130" t="s">
        <v>26</v>
      </c>
      <c r="BO187" s="130" t="s">
        <v>26</v>
      </c>
      <c r="BP187" s="130" t="s">
        <v>26</v>
      </c>
      <c r="BQ187" s="130" t="s">
        <v>26</v>
      </c>
      <c r="BR187" s="130" t="s">
        <v>26</v>
      </c>
      <c r="BS187" s="130" t="s">
        <v>26</v>
      </c>
      <c r="BT187" s="130" t="s">
        <v>26</v>
      </c>
      <c r="BU187" s="130" t="s">
        <v>26</v>
      </c>
      <c r="BV187" s="137" t="s">
        <v>977</v>
      </c>
      <c r="BW187" s="131" t="s">
        <v>25</v>
      </c>
      <c r="BX187" s="138" t="s">
        <v>1061</v>
      </c>
      <c r="BY187" s="131">
        <v>4</v>
      </c>
      <c r="BZ187" s="139">
        <v>44330</v>
      </c>
      <c r="CA187" s="140">
        <v>18120.84</v>
      </c>
      <c r="CB187" s="156"/>
    </row>
    <row r="188" spans="1:80" s="127" customFormat="1" ht="60.75" customHeight="1">
      <c r="A188" s="128">
        <v>185</v>
      </c>
      <c r="B188" s="130">
        <v>5931335</v>
      </c>
      <c r="C188" s="130" t="s">
        <v>465</v>
      </c>
      <c r="D188" s="130">
        <v>202</v>
      </c>
      <c r="E188" s="130">
        <v>1</v>
      </c>
      <c r="F188" s="132" t="s">
        <v>214</v>
      </c>
      <c r="G188" s="157">
        <v>321712</v>
      </c>
      <c r="H188" s="181" t="s">
        <v>415</v>
      </c>
      <c r="I188" s="182">
        <v>39248</v>
      </c>
      <c r="J188" s="182">
        <v>42900</v>
      </c>
      <c r="K188" s="180">
        <v>840</v>
      </c>
      <c r="L188" s="183">
        <v>175000</v>
      </c>
      <c r="M188" s="184">
        <v>0.15</v>
      </c>
      <c r="N188" s="184">
        <v>0</v>
      </c>
      <c r="O188" s="185" t="s">
        <v>472</v>
      </c>
      <c r="P188" s="185" t="s">
        <v>479</v>
      </c>
      <c r="Q188" s="157" t="s">
        <v>603</v>
      </c>
      <c r="R188" s="157" t="s">
        <v>515</v>
      </c>
      <c r="S188" s="157" t="s">
        <v>26</v>
      </c>
      <c r="T188" s="186">
        <f t="shared" si="4"/>
        <v>7297889.25</v>
      </c>
      <c r="U188" s="186">
        <v>4016482</v>
      </c>
      <c r="V188" s="186">
        <v>3281407.25</v>
      </c>
      <c r="W188" s="186">
        <v>0</v>
      </c>
      <c r="X188" s="176">
        <v>0</v>
      </c>
      <c r="Y188" s="179">
        <f t="shared" si="5"/>
        <v>262987</v>
      </c>
      <c r="Z188" s="157" t="s">
        <v>25</v>
      </c>
      <c r="AA188" s="157" t="s">
        <v>25</v>
      </c>
      <c r="AB188" s="157"/>
      <c r="AC188" s="157" t="s">
        <v>26</v>
      </c>
      <c r="AD188" s="157" t="s">
        <v>26</v>
      </c>
      <c r="AE188" s="176">
        <v>0</v>
      </c>
      <c r="AF188" s="176">
        <v>0</v>
      </c>
      <c r="AG188" s="176">
        <v>0</v>
      </c>
      <c r="AH188" s="176">
        <v>0</v>
      </c>
      <c r="AI188" s="176">
        <v>0</v>
      </c>
      <c r="AJ188" s="176">
        <v>0</v>
      </c>
      <c r="AK188" s="176">
        <v>0</v>
      </c>
      <c r="AL188" s="176">
        <v>0</v>
      </c>
      <c r="AM188" s="176">
        <v>0</v>
      </c>
      <c r="AN188" s="176">
        <v>0</v>
      </c>
      <c r="AO188" s="176">
        <v>0</v>
      </c>
      <c r="AP188" s="176">
        <v>0</v>
      </c>
      <c r="AQ188" s="176">
        <v>0</v>
      </c>
      <c r="AR188" s="176">
        <v>0</v>
      </c>
      <c r="AS188" s="176">
        <v>0</v>
      </c>
      <c r="AT188" s="177">
        <v>0</v>
      </c>
      <c r="AU188" s="177">
        <v>0</v>
      </c>
      <c r="AV188" s="177">
        <v>0</v>
      </c>
      <c r="AW188" s="158">
        <v>40990</v>
      </c>
      <c r="AX188" s="176">
        <v>15970</v>
      </c>
      <c r="AY188" s="157">
        <v>4005</v>
      </c>
      <c r="AZ188" s="167">
        <v>2</v>
      </c>
      <c r="BA188" s="166">
        <v>43996</v>
      </c>
      <c r="BB188" s="157" t="s">
        <v>26</v>
      </c>
      <c r="BC188" s="159" t="s">
        <v>26</v>
      </c>
      <c r="BD188" s="157" t="s">
        <v>25</v>
      </c>
      <c r="BE188" s="185" t="s">
        <v>978</v>
      </c>
      <c r="BF188" s="157" t="s">
        <v>476</v>
      </c>
      <c r="BG188" s="185" t="s">
        <v>979</v>
      </c>
      <c r="BH188" s="185" t="s">
        <v>1292</v>
      </c>
      <c r="BI188" s="135">
        <v>1262500</v>
      </c>
      <c r="BJ188" s="135">
        <v>1995000</v>
      </c>
      <c r="BK188" s="136">
        <v>40147</v>
      </c>
      <c r="BL188" s="136">
        <v>40619</v>
      </c>
      <c r="BM188" s="130" t="s">
        <v>26</v>
      </c>
      <c r="BN188" s="130" t="s">
        <v>26</v>
      </c>
      <c r="BO188" s="130" t="s">
        <v>26</v>
      </c>
      <c r="BP188" s="130" t="s">
        <v>26</v>
      </c>
      <c r="BQ188" s="130" t="s">
        <v>26</v>
      </c>
      <c r="BR188" s="130" t="s">
        <v>26</v>
      </c>
      <c r="BS188" s="130" t="s">
        <v>26</v>
      </c>
      <c r="BT188" s="130" t="s">
        <v>26</v>
      </c>
      <c r="BU188" s="130" t="s">
        <v>26</v>
      </c>
      <c r="BV188" s="137" t="s">
        <v>842</v>
      </c>
      <c r="BW188" s="131" t="s">
        <v>25</v>
      </c>
      <c r="BX188" s="138" t="s">
        <v>1061</v>
      </c>
      <c r="BY188" s="131">
        <v>4</v>
      </c>
      <c r="BZ188" s="139">
        <v>44330</v>
      </c>
      <c r="CA188" s="140">
        <v>56004.3</v>
      </c>
      <c r="CB188" s="156"/>
    </row>
    <row r="189" spans="1:80" s="127" customFormat="1" ht="60.75" customHeight="1">
      <c r="A189" s="128">
        <v>186</v>
      </c>
      <c r="B189" s="130">
        <v>5929215</v>
      </c>
      <c r="C189" s="130" t="s">
        <v>465</v>
      </c>
      <c r="D189" s="130">
        <v>201</v>
      </c>
      <c r="E189" s="130">
        <v>1</v>
      </c>
      <c r="F189" s="132" t="s">
        <v>214</v>
      </c>
      <c r="G189" s="157">
        <v>321712</v>
      </c>
      <c r="H189" s="181" t="s">
        <v>416</v>
      </c>
      <c r="I189" s="182">
        <v>39581</v>
      </c>
      <c r="J189" s="182">
        <v>41407</v>
      </c>
      <c r="K189" s="180">
        <v>840</v>
      </c>
      <c r="L189" s="183">
        <v>7760</v>
      </c>
      <c r="M189" s="184">
        <v>0.09</v>
      </c>
      <c r="N189" s="184">
        <v>2E-3</v>
      </c>
      <c r="O189" s="185" t="s">
        <v>523</v>
      </c>
      <c r="P189" s="185" t="s">
        <v>467</v>
      </c>
      <c r="Q189" s="157" t="s">
        <v>603</v>
      </c>
      <c r="R189" s="157" t="s">
        <v>515</v>
      </c>
      <c r="S189" s="157" t="s">
        <v>26</v>
      </c>
      <c r="T189" s="186">
        <f t="shared" si="4"/>
        <v>255033.67</v>
      </c>
      <c r="U189" s="186">
        <v>181081.79</v>
      </c>
      <c r="V189" s="186">
        <v>67905.919999999998</v>
      </c>
      <c r="W189" s="186">
        <v>6045.96</v>
      </c>
      <c r="X189" s="176">
        <v>0</v>
      </c>
      <c r="Y189" s="179">
        <f t="shared" si="5"/>
        <v>9190.4</v>
      </c>
      <c r="Z189" s="157" t="s">
        <v>25</v>
      </c>
      <c r="AA189" s="157" t="s">
        <v>25</v>
      </c>
      <c r="AB189" s="157"/>
      <c r="AC189" s="157" t="s">
        <v>26</v>
      </c>
      <c r="AD189" s="157" t="s">
        <v>26</v>
      </c>
      <c r="AE189" s="176">
        <v>0</v>
      </c>
      <c r="AF189" s="176">
        <v>0</v>
      </c>
      <c r="AG189" s="176">
        <v>0</v>
      </c>
      <c r="AH189" s="176">
        <v>0</v>
      </c>
      <c r="AI189" s="176">
        <v>0</v>
      </c>
      <c r="AJ189" s="176">
        <v>0</v>
      </c>
      <c r="AK189" s="176">
        <v>0</v>
      </c>
      <c r="AL189" s="176">
        <v>0</v>
      </c>
      <c r="AM189" s="176">
        <v>0</v>
      </c>
      <c r="AN189" s="176">
        <v>0</v>
      </c>
      <c r="AO189" s="176">
        <v>0</v>
      </c>
      <c r="AP189" s="176">
        <v>0</v>
      </c>
      <c r="AQ189" s="176">
        <v>0</v>
      </c>
      <c r="AR189" s="176">
        <v>0</v>
      </c>
      <c r="AS189" s="176">
        <v>0</v>
      </c>
      <c r="AT189" s="177">
        <v>0</v>
      </c>
      <c r="AU189" s="177">
        <v>0</v>
      </c>
      <c r="AV189" s="177"/>
      <c r="AW189" s="158">
        <v>39951</v>
      </c>
      <c r="AX189" s="176">
        <v>403.03</v>
      </c>
      <c r="AY189" s="157">
        <v>4434</v>
      </c>
      <c r="AZ189" s="167">
        <v>4</v>
      </c>
      <c r="BA189" s="166">
        <v>42503</v>
      </c>
      <c r="BB189" s="157" t="s">
        <v>26</v>
      </c>
      <c r="BC189" s="159" t="s">
        <v>26</v>
      </c>
      <c r="BD189" s="157" t="s">
        <v>25</v>
      </c>
      <c r="BE189" s="185" t="s">
        <v>980</v>
      </c>
      <c r="BF189" s="157" t="s">
        <v>470</v>
      </c>
      <c r="BG189" s="185" t="s">
        <v>791</v>
      </c>
      <c r="BH189" s="185" t="s">
        <v>1293</v>
      </c>
      <c r="BI189" s="135">
        <v>44230</v>
      </c>
      <c r="BJ189" s="135">
        <v>0</v>
      </c>
      <c r="BK189" s="136">
        <v>40452</v>
      </c>
      <c r="BL189" s="136">
        <v>40132</v>
      </c>
      <c r="BM189" s="130" t="s">
        <v>26</v>
      </c>
      <c r="BN189" s="130" t="s">
        <v>26</v>
      </c>
      <c r="BO189" s="130" t="s">
        <v>26</v>
      </c>
      <c r="BP189" s="130" t="s">
        <v>26</v>
      </c>
      <c r="BQ189" s="130" t="s">
        <v>26</v>
      </c>
      <c r="BR189" s="130" t="s">
        <v>26</v>
      </c>
      <c r="BS189" s="130" t="s">
        <v>26</v>
      </c>
      <c r="BT189" s="130" t="s">
        <v>26</v>
      </c>
      <c r="BU189" s="130" t="s">
        <v>26</v>
      </c>
      <c r="BV189" s="137" t="s">
        <v>947</v>
      </c>
      <c r="BW189" s="131" t="s">
        <v>25</v>
      </c>
      <c r="BX189" s="138" t="s">
        <v>1061</v>
      </c>
      <c r="BY189" s="131">
        <v>4</v>
      </c>
      <c r="BZ189" s="139">
        <v>44330</v>
      </c>
      <c r="CA189" s="140">
        <v>1959.11</v>
      </c>
      <c r="CB189" s="156"/>
    </row>
    <row r="190" spans="1:80" s="127" customFormat="1" ht="60.75" customHeight="1">
      <c r="A190" s="128">
        <v>187</v>
      </c>
      <c r="B190" s="130">
        <v>5930733</v>
      </c>
      <c r="C190" s="130" t="s">
        <v>465</v>
      </c>
      <c r="D190" s="130">
        <v>202</v>
      </c>
      <c r="E190" s="130">
        <v>1</v>
      </c>
      <c r="F190" s="132" t="s">
        <v>214</v>
      </c>
      <c r="G190" s="157">
        <v>321712</v>
      </c>
      <c r="H190" s="181" t="s">
        <v>417</v>
      </c>
      <c r="I190" s="182">
        <v>39346</v>
      </c>
      <c r="J190" s="182">
        <v>44824</v>
      </c>
      <c r="K190" s="180">
        <v>840</v>
      </c>
      <c r="L190" s="183">
        <v>14450</v>
      </c>
      <c r="M190" s="184">
        <v>0.155</v>
      </c>
      <c r="N190" s="184">
        <v>0</v>
      </c>
      <c r="O190" s="185" t="s">
        <v>472</v>
      </c>
      <c r="P190" s="185" t="s">
        <v>547</v>
      </c>
      <c r="Q190" s="157" t="s">
        <v>603</v>
      </c>
      <c r="R190" s="157" t="s">
        <v>515</v>
      </c>
      <c r="S190" s="157" t="s">
        <v>26</v>
      </c>
      <c r="T190" s="186">
        <f t="shared" si="4"/>
        <v>875704.81</v>
      </c>
      <c r="U190" s="186">
        <v>362803.5</v>
      </c>
      <c r="V190" s="186">
        <v>512901.31</v>
      </c>
      <c r="W190" s="186">
        <v>0</v>
      </c>
      <c r="X190" s="176">
        <v>0</v>
      </c>
      <c r="Y190" s="179">
        <f t="shared" si="5"/>
        <v>31556.93</v>
      </c>
      <c r="Z190" s="157" t="s">
        <v>25</v>
      </c>
      <c r="AA190" s="157" t="s">
        <v>25</v>
      </c>
      <c r="AB190" s="157"/>
      <c r="AC190" s="157" t="s">
        <v>26</v>
      </c>
      <c r="AD190" s="157" t="s">
        <v>26</v>
      </c>
      <c r="AE190" s="176">
        <v>0</v>
      </c>
      <c r="AF190" s="176">
        <v>0</v>
      </c>
      <c r="AG190" s="176">
        <v>0</v>
      </c>
      <c r="AH190" s="176">
        <v>0</v>
      </c>
      <c r="AI190" s="176">
        <v>0</v>
      </c>
      <c r="AJ190" s="176">
        <v>0</v>
      </c>
      <c r="AK190" s="176">
        <v>0</v>
      </c>
      <c r="AL190" s="176">
        <v>0</v>
      </c>
      <c r="AM190" s="176">
        <v>0</v>
      </c>
      <c r="AN190" s="176">
        <v>0</v>
      </c>
      <c r="AO190" s="176">
        <v>0</v>
      </c>
      <c r="AP190" s="176">
        <v>0</v>
      </c>
      <c r="AQ190" s="176">
        <v>0</v>
      </c>
      <c r="AR190" s="176">
        <v>0</v>
      </c>
      <c r="AS190" s="176">
        <v>0</v>
      </c>
      <c r="AT190" s="177">
        <v>0</v>
      </c>
      <c r="AU190" s="177">
        <v>0</v>
      </c>
      <c r="AV190" s="177">
        <v>0</v>
      </c>
      <c r="AW190" s="158">
        <v>40862</v>
      </c>
      <c r="AX190" s="176">
        <v>2394.69</v>
      </c>
      <c r="AY190" s="157">
        <v>4434</v>
      </c>
      <c r="AZ190" s="167">
        <v>4</v>
      </c>
      <c r="BA190" s="166">
        <v>45921</v>
      </c>
      <c r="BB190" s="157" t="s">
        <v>26</v>
      </c>
      <c r="BC190" s="159" t="s">
        <v>26</v>
      </c>
      <c r="BD190" s="157" t="s">
        <v>25</v>
      </c>
      <c r="BE190" s="185" t="s">
        <v>981</v>
      </c>
      <c r="BF190" s="157" t="s">
        <v>476</v>
      </c>
      <c r="BG190" s="185" t="s">
        <v>615</v>
      </c>
      <c r="BH190" s="185" t="s">
        <v>1294</v>
      </c>
      <c r="BI190" s="135">
        <v>85850</v>
      </c>
      <c r="BJ190" s="135">
        <v>114439.11</v>
      </c>
      <c r="BK190" s="136">
        <v>40179</v>
      </c>
      <c r="BL190" s="136">
        <v>39742</v>
      </c>
      <c r="BM190" s="130" t="s">
        <v>26</v>
      </c>
      <c r="BN190" s="130" t="s">
        <v>26</v>
      </c>
      <c r="BO190" s="130" t="s">
        <v>25</v>
      </c>
      <c r="BP190" s="130" t="s">
        <v>26</v>
      </c>
      <c r="BQ190" s="130" t="s">
        <v>26</v>
      </c>
      <c r="BR190" s="130" t="s">
        <v>26</v>
      </c>
      <c r="BS190" s="130" t="s">
        <v>26</v>
      </c>
      <c r="BT190" s="130" t="s">
        <v>26</v>
      </c>
      <c r="BU190" s="130" t="s">
        <v>26</v>
      </c>
      <c r="BV190" s="137" t="s">
        <v>982</v>
      </c>
      <c r="BW190" s="131" t="s">
        <v>25</v>
      </c>
      <c r="BX190" s="138" t="s">
        <v>1061</v>
      </c>
      <c r="BY190" s="131">
        <v>4</v>
      </c>
      <c r="BZ190" s="139">
        <v>44330</v>
      </c>
      <c r="CA190" s="140">
        <v>5877.85</v>
      </c>
      <c r="CB190" s="156"/>
    </row>
    <row r="191" spans="1:80" s="127" customFormat="1" ht="60.75" customHeight="1">
      <c r="A191" s="128">
        <v>188</v>
      </c>
      <c r="B191" s="130">
        <v>5786049</v>
      </c>
      <c r="C191" s="130" t="s">
        <v>465</v>
      </c>
      <c r="D191" s="130">
        <v>202</v>
      </c>
      <c r="E191" s="130">
        <v>1</v>
      </c>
      <c r="F191" s="132" t="s">
        <v>214</v>
      </c>
      <c r="G191" s="157">
        <v>321712</v>
      </c>
      <c r="H191" s="181" t="s">
        <v>418</v>
      </c>
      <c r="I191" s="182">
        <v>39295</v>
      </c>
      <c r="J191" s="182">
        <v>42947</v>
      </c>
      <c r="K191" s="180">
        <v>840</v>
      </c>
      <c r="L191" s="183">
        <v>50000</v>
      </c>
      <c r="M191" s="184">
        <v>0.15</v>
      </c>
      <c r="N191" s="184">
        <v>0</v>
      </c>
      <c r="O191" s="185" t="s">
        <v>472</v>
      </c>
      <c r="P191" s="185" t="s">
        <v>479</v>
      </c>
      <c r="Q191" s="157" t="s">
        <v>940</v>
      </c>
      <c r="R191" s="157" t="s">
        <v>515</v>
      </c>
      <c r="S191" s="157" t="s">
        <v>26</v>
      </c>
      <c r="T191" s="186">
        <f t="shared" si="4"/>
        <v>1671397.76</v>
      </c>
      <c r="U191" s="186">
        <v>1364356.5</v>
      </c>
      <c r="V191" s="186">
        <v>307041.26</v>
      </c>
      <c r="W191" s="186">
        <v>0</v>
      </c>
      <c r="X191" s="176">
        <v>0</v>
      </c>
      <c r="Y191" s="179">
        <f t="shared" si="5"/>
        <v>60230.55</v>
      </c>
      <c r="Z191" s="157" t="s">
        <v>25</v>
      </c>
      <c r="AA191" s="157" t="s">
        <v>26</v>
      </c>
      <c r="AB191" s="157"/>
      <c r="AC191" s="157" t="s">
        <v>26</v>
      </c>
      <c r="AD191" s="157" t="s">
        <v>26</v>
      </c>
      <c r="AE191" s="176">
        <v>0</v>
      </c>
      <c r="AF191" s="176">
        <v>0</v>
      </c>
      <c r="AG191" s="176">
        <v>0</v>
      </c>
      <c r="AH191" s="176">
        <v>0</v>
      </c>
      <c r="AI191" s="176">
        <v>0</v>
      </c>
      <c r="AJ191" s="176">
        <v>0</v>
      </c>
      <c r="AK191" s="176">
        <v>0</v>
      </c>
      <c r="AL191" s="176">
        <v>0</v>
      </c>
      <c r="AM191" s="176">
        <v>0</v>
      </c>
      <c r="AN191" s="176">
        <v>0</v>
      </c>
      <c r="AO191" s="176">
        <v>0</v>
      </c>
      <c r="AP191" s="176">
        <v>0</v>
      </c>
      <c r="AQ191" s="176">
        <v>0</v>
      </c>
      <c r="AR191" s="176">
        <v>0</v>
      </c>
      <c r="AS191" s="176">
        <v>0</v>
      </c>
      <c r="AT191" s="177">
        <v>0</v>
      </c>
      <c r="AU191" s="177">
        <v>0</v>
      </c>
      <c r="AV191" s="177">
        <v>0</v>
      </c>
      <c r="AW191" s="158">
        <v>40130</v>
      </c>
      <c r="AX191" s="176">
        <v>9595.56</v>
      </c>
      <c r="AY191" s="157">
        <v>4827</v>
      </c>
      <c r="AZ191" s="167">
        <v>4</v>
      </c>
      <c r="BA191" s="166">
        <v>44043</v>
      </c>
      <c r="BB191" s="157" t="s">
        <v>26</v>
      </c>
      <c r="BC191" s="159" t="s">
        <v>26</v>
      </c>
      <c r="BD191" s="157" t="s">
        <v>25</v>
      </c>
      <c r="BE191" s="185" t="s">
        <v>983</v>
      </c>
      <c r="BF191" s="157" t="s">
        <v>476</v>
      </c>
      <c r="BG191" s="185" t="s">
        <v>481</v>
      </c>
      <c r="BH191" s="185" t="s">
        <v>1295</v>
      </c>
      <c r="BI191" s="135">
        <v>355520</v>
      </c>
      <c r="BJ191" s="135">
        <v>65060.94</v>
      </c>
      <c r="BK191" s="136">
        <v>40179</v>
      </c>
      <c r="BL191" s="136" t="s">
        <v>984</v>
      </c>
      <c r="BM191" s="130" t="s">
        <v>26</v>
      </c>
      <c r="BN191" s="130" t="s">
        <v>26</v>
      </c>
      <c r="BO191" s="130" t="s">
        <v>26</v>
      </c>
      <c r="BP191" s="130" t="s">
        <v>26</v>
      </c>
      <c r="BQ191" s="130" t="s">
        <v>26</v>
      </c>
      <c r="BR191" s="130" t="s">
        <v>26</v>
      </c>
      <c r="BS191" s="130" t="s">
        <v>26</v>
      </c>
      <c r="BT191" s="130" t="s">
        <v>26</v>
      </c>
      <c r="BU191" s="130" t="s">
        <v>26</v>
      </c>
      <c r="BV191" s="137" t="s">
        <v>827</v>
      </c>
      <c r="BW191" s="131" t="s">
        <v>25</v>
      </c>
      <c r="BX191" s="138" t="s">
        <v>1061</v>
      </c>
      <c r="BY191" s="131">
        <v>4</v>
      </c>
      <c r="BZ191" s="139">
        <v>44330</v>
      </c>
      <c r="CA191" s="140">
        <v>12826.37</v>
      </c>
      <c r="CB191" s="156"/>
    </row>
    <row r="192" spans="1:80" s="127" customFormat="1" ht="60.75" customHeight="1">
      <c r="A192" s="128">
        <v>189</v>
      </c>
      <c r="B192" s="130">
        <v>5780028</v>
      </c>
      <c r="C192" s="130" t="s">
        <v>465</v>
      </c>
      <c r="D192" s="130">
        <v>202</v>
      </c>
      <c r="E192" s="130">
        <v>1</v>
      </c>
      <c r="F192" s="132" t="s">
        <v>214</v>
      </c>
      <c r="G192" s="157">
        <v>321712</v>
      </c>
      <c r="H192" s="181" t="s">
        <v>419</v>
      </c>
      <c r="I192" s="182">
        <v>39413</v>
      </c>
      <c r="J192" s="182">
        <v>47084</v>
      </c>
      <c r="K192" s="180">
        <v>840</v>
      </c>
      <c r="L192" s="183">
        <v>55000</v>
      </c>
      <c r="M192" s="184">
        <v>0.14000000000000001</v>
      </c>
      <c r="N192" s="184">
        <v>0</v>
      </c>
      <c r="O192" s="185" t="s">
        <v>472</v>
      </c>
      <c r="P192" s="185" t="s">
        <v>542</v>
      </c>
      <c r="Q192" s="157" t="s">
        <v>603</v>
      </c>
      <c r="R192" s="157" t="s">
        <v>515</v>
      </c>
      <c r="S192" s="157" t="s">
        <v>26</v>
      </c>
      <c r="T192" s="186">
        <f t="shared" si="4"/>
        <v>1621116.99</v>
      </c>
      <c r="U192" s="186">
        <v>1495849.88</v>
      </c>
      <c r="V192" s="186">
        <v>125267.11</v>
      </c>
      <c r="W192" s="186">
        <v>0</v>
      </c>
      <c r="X192" s="176">
        <v>0</v>
      </c>
      <c r="Y192" s="179">
        <f t="shared" si="5"/>
        <v>58418.63</v>
      </c>
      <c r="Z192" s="157" t="s">
        <v>25</v>
      </c>
      <c r="AA192" s="157" t="s">
        <v>26</v>
      </c>
      <c r="AB192" s="157" t="s">
        <v>25</v>
      </c>
      <c r="AC192" s="157" t="s">
        <v>26</v>
      </c>
      <c r="AD192" s="157" t="s">
        <v>26</v>
      </c>
      <c r="AE192" s="176">
        <v>0</v>
      </c>
      <c r="AF192" s="176">
        <v>0</v>
      </c>
      <c r="AG192" s="176">
        <v>0</v>
      </c>
      <c r="AH192" s="176">
        <v>0</v>
      </c>
      <c r="AI192" s="176">
        <v>0</v>
      </c>
      <c r="AJ192" s="176">
        <v>0</v>
      </c>
      <c r="AK192" s="176">
        <v>0</v>
      </c>
      <c r="AL192" s="176">
        <v>0</v>
      </c>
      <c r="AM192" s="176">
        <v>0</v>
      </c>
      <c r="AN192" s="176">
        <v>0</v>
      </c>
      <c r="AO192" s="176">
        <v>0</v>
      </c>
      <c r="AP192" s="176">
        <v>0</v>
      </c>
      <c r="AQ192" s="176">
        <v>0</v>
      </c>
      <c r="AR192" s="176">
        <v>0</v>
      </c>
      <c r="AS192" s="176">
        <v>0</v>
      </c>
      <c r="AT192" s="177">
        <v>0</v>
      </c>
      <c r="AU192" s="177">
        <v>0</v>
      </c>
      <c r="AV192" s="177">
        <v>0</v>
      </c>
      <c r="AW192" s="158">
        <v>39743</v>
      </c>
      <c r="AX192" s="176">
        <v>3807.6</v>
      </c>
      <c r="AY192" s="157">
        <v>4672</v>
      </c>
      <c r="AZ192" s="167">
        <v>4</v>
      </c>
      <c r="BA192" s="166">
        <v>48180</v>
      </c>
      <c r="BB192" s="157" t="s">
        <v>26</v>
      </c>
      <c r="BC192" s="159" t="s">
        <v>26</v>
      </c>
      <c r="BD192" s="157" t="s">
        <v>25</v>
      </c>
      <c r="BE192" s="185" t="s">
        <v>985</v>
      </c>
      <c r="BF192" s="157" t="s">
        <v>476</v>
      </c>
      <c r="BG192" s="185" t="s">
        <v>615</v>
      </c>
      <c r="BH192" s="185" t="s">
        <v>1296</v>
      </c>
      <c r="BI192" s="135">
        <v>351237.6</v>
      </c>
      <c r="BJ192" s="135">
        <v>415636</v>
      </c>
      <c r="BK192" s="136">
        <v>41100</v>
      </c>
      <c r="BL192" s="136">
        <v>40710</v>
      </c>
      <c r="BM192" s="130" t="s">
        <v>26</v>
      </c>
      <c r="BN192" s="130" t="s">
        <v>26</v>
      </c>
      <c r="BO192" s="130" t="s">
        <v>26</v>
      </c>
      <c r="BP192" s="130" t="s">
        <v>26</v>
      </c>
      <c r="BQ192" s="130" t="s">
        <v>26</v>
      </c>
      <c r="BR192" s="130" t="s">
        <v>26</v>
      </c>
      <c r="BS192" s="130" t="s">
        <v>25</v>
      </c>
      <c r="BT192" s="130" t="s">
        <v>26</v>
      </c>
      <c r="BU192" s="130" t="s">
        <v>26</v>
      </c>
      <c r="BV192" s="137" t="s">
        <v>986</v>
      </c>
      <c r="BW192" s="131" t="s">
        <v>25</v>
      </c>
      <c r="BX192" s="138" t="s">
        <v>1061</v>
      </c>
      <c r="BY192" s="131">
        <v>4</v>
      </c>
      <c r="BZ192" s="139">
        <v>44330</v>
      </c>
      <c r="CA192" s="140">
        <v>12440.52</v>
      </c>
      <c r="CB192" s="156"/>
    </row>
    <row r="193" spans="1:80" s="127" customFormat="1" ht="60.75" customHeight="1">
      <c r="A193" s="128">
        <v>190</v>
      </c>
      <c r="B193" s="130">
        <v>5859428</v>
      </c>
      <c r="C193" s="130" t="s">
        <v>465</v>
      </c>
      <c r="D193" s="130">
        <v>202</v>
      </c>
      <c r="E193" s="130">
        <v>1</v>
      </c>
      <c r="F193" s="132" t="s">
        <v>214</v>
      </c>
      <c r="G193" s="157">
        <v>321712</v>
      </c>
      <c r="H193" s="181" t="s">
        <v>420</v>
      </c>
      <c r="I193" s="182">
        <v>39170</v>
      </c>
      <c r="J193" s="182">
        <v>42823</v>
      </c>
      <c r="K193" s="180">
        <v>840</v>
      </c>
      <c r="L193" s="183">
        <v>50000</v>
      </c>
      <c r="M193" s="184">
        <v>0.15</v>
      </c>
      <c r="N193" s="184">
        <v>0</v>
      </c>
      <c r="O193" s="185" t="s">
        <v>472</v>
      </c>
      <c r="P193" s="185" t="s">
        <v>479</v>
      </c>
      <c r="Q193" s="157" t="s">
        <v>603</v>
      </c>
      <c r="R193" s="157" t="s">
        <v>515</v>
      </c>
      <c r="S193" s="157" t="s">
        <v>26</v>
      </c>
      <c r="T193" s="186">
        <f t="shared" si="4"/>
        <v>2501242.9300000002</v>
      </c>
      <c r="U193" s="186">
        <v>1147396.46</v>
      </c>
      <c r="V193" s="186">
        <v>1353846.47</v>
      </c>
      <c r="W193" s="186">
        <v>0</v>
      </c>
      <c r="X193" s="176">
        <v>0</v>
      </c>
      <c r="Y193" s="179">
        <f t="shared" si="5"/>
        <v>90134.88</v>
      </c>
      <c r="Z193" s="157" t="s">
        <v>25</v>
      </c>
      <c r="AA193" s="157" t="s">
        <v>25</v>
      </c>
      <c r="AB193" s="157"/>
      <c r="AC193" s="157" t="s">
        <v>26</v>
      </c>
      <c r="AD193" s="157" t="s">
        <v>26</v>
      </c>
      <c r="AE193" s="176">
        <v>0</v>
      </c>
      <c r="AF193" s="176">
        <v>0</v>
      </c>
      <c r="AG193" s="176">
        <v>0</v>
      </c>
      <c r="AH193" s="176">
        <v>0</v>
      </c>
      <c r="AI193" s="176">
        <v>0</v>
      </c>
      <c r="AJ193" s="176">
        <v>0</v>
      </c>
      <c r="AK193" s="176">
        <v>0</v>
      </c>
      <c r="AL193" s="176">
        <v>0</v>
      </c>
      <c r="AM193" s="176">
        <v>0</v>
      </c>
      <c r="AN193" s="176">
        <v>0</v>
      </c>
      <c r="AO193" s="176">
        <v>0</v>
      </c>
      <c r="AP193" s="176">
        <v>0</v>
      </c>
      <c r="AQ193" s="176">
        <v>0</v>
      </c>
      <c r="AR193" s="176">
        <v>0</v>
      </c>
      <c r="AS193" s="176">
        <v>0</v>
      </c>
      <c r="AT193" s="177">
        <v>0</v>
      </c>
      <c r="AU193" s="177">
        <v>0</v>
      </c>
      <c r="AV193" s="177">
        <v>0</v>
      </c>
      <c r="AW193" s="158">
        <v>40493</v>
      </c>
      <c r="AX193" s="176">
        <v>3480.4</v>
      </c>
      <c r="AY193" s="157">
        <v>4524</v>
      </c>
      <c r="AZ193" s="167">
        <v>3</v>
      </c>
      <c r="BA193" s="166">
        <v>43919</v>
      </c>
      <c r="BB193" s="157" t="s">
        <v>26</v>
      </c>
      <c r="BC193" s="159" t="s">
        <v>26</v>
      </c>
      <c r="BD193" s="157" t="s">
        <v>25</v>
      </c>
      <c r="BE193" s="185" t="s">
        <v>987</v>
      </c>
      <c r="BF193" s="157" t="s">
        <v>476</v>
      </c>
      <c r="BG193" s="185" t="s">
        <v>615</v>
      </c>
      <c r="BH193" s="185" t="s">
        <v>1297</v>
      </c>
      <c r="BI193" s="135">
        <v>456262.45</v>
      </c>
      <c r="BJ193" s="135">
        <v>1042587</v>
      </c>
      <c r="BK193" s="136">
        <v>40179</v>
      </c>
      <c r="BL193" s="136">
        <v>39170</v>
      </c>
      <c r="BM193" s="130" t="s">
        <v>26</v>
      </c>
      <c r="BN193" s="130" t="s">
        <v>26</v>
      </c>
      <c r="BO193" s="130" t="s">
        <v>25</v>
      </c>
      <c r="BP193" s="130" t="s">
        <v>26</v>
      </c>
      <c r="BQ193" s="130" t="s">
        <v>26</v>
      </c>
      <c r="BR193" s="130" t="s">
        <v>26</v>
      </c>
      <c r="BS193" s="130" t="s">
        <v>26</v>
      </c>
      <c r="BT193" s="130" t="s">
        <v>26</v>
      </c>
      <c r="BU193" s="130" t="s">
        <v>26</v>
      </c>
      <c r="BV193" s="137" t="s">
        <v>988</v>
      </c>
      <c r="BW193" s="131" t="s">
        <v>25</v>
      </c>
      <c r="BX193" s="138" t="s">
        <v>1061</v>
      </c>
      <c r="BY193" s="131">
        <v>4</v>
      </c>
      <c r="BZ193" s="139">
        <v>44330</v>
      </c>
      <c r="CA193" s="140">
        <v>19194.64</v>
      </c>
      <c r="CB193" s="156"/>
    </row>
    <row r="194" spans="1:80" s="127" customFormat="1" ht="60.75" customHeight="1">
      <c r="A194" s="128">
        <v>191</v>
      </c>
      <c r="B194" s="130">
        <v>5930174</v>
      </c>
      <c r="C194" s="130" t="s">
        <v>465</v>
      </c>
      <c r="D194" s="130">
        <v>202</v>
      </c>
      <c r="E194" s="130">
        <v>1</v>
      </c>
      <c r="F194" s="132" t="s">
        <v>214</v>
      </c>
      <c r="G194" s="157">
        <v>321712</v>
      </c>
      <c r="H194" s="181" t="s">
        <v>421</v>
      </c>
      <c r="I194" s="182">
        <v>39353</v>
      </c>
      <c r="J194" s="182">
        <v>43006</v>
      </c>
      <c r="K194" s="180">
        <v>840</v>
      </c>
      <c r="L194" s="183">
        <v>25000</v>
      </c>
      <c r="M194" s="184">
        <v>0.15</v>
      </c>
      <c r="N194" s="184">
        <v>0</v>
      </c>
      <c r="O194" s="185" t="s">
        <v>472</v>
      </c>
      <c r="P194" s="185" t="s">
        <v>479</v>
      </c>
      <c r="Q194" s="157" t="s">
        <v>603</v>
      </c>
      <c r="R194" s="157" t="s">
        <v>515</v>
      </c>
      <c r="S194" s="157" t="s">
        <v>26</v>
      </c>
      <c r="T194" s="186">
        <f t="shared" si="4"/>
        <v>1422707.26</v>
      </c>
      <c r="U194" s="186">
        <v>626336.09</v>
      </c>
      <c r="V194" s="186">
        <v>796371.17</v>
      </c>
      <c r="W194" s="186">
        <v>0</v>
      </c>
      <c r="X194" s="176">
        <v>0</v>
      </c>
      <c r="Y194" s="179">
        <f t="shared" si="5"/>
        <v>51268.73</v>
      </c>
      <c r="Z194" s="157" t="s">
        <v>25</v>
      </c>
      <c r="AA194" s="157" t="s">
        <v>25</v>
      </c>
      <c r="AB194" s="157"/>
      <c r="AC194" s="157" t="s">
        <v>26</v>
      </c>
      <c r="AD194" s="157" t="s">
        <v>26</v>
      </c>
      <c r="AE194" s="176">
        <v>0</v>
      </c>
      <c r="AF194" s="176">
        <v>0</v>
      </c>
      <c r="AG194" s="176">
        <v>0</v>
      </c>
      <c r="AH194" s="176">
        <v>0</v>
      </c>
      <c r="AI194" s="176">
        <v>0</v>
      </c>
      <c r="AJ194" s="176">
        <v>0</v>
      </c>
      <c r="AK194" s="176">
        <v>0</v>
      </c>
      <c r="AL194" s="176">
        <v>0</v>
      </c>
      <c r="AM194" s="176">
        <v>0</v>
      </c>
      <c r="AN194" s="176">
        <v>0</v>
      </c>
      <c r="AO194" s="176">
        <v>0</v>
      </c>
      <c r="AP194" s="176">
        <v>0</v>
      </c>
      <c r="AQ194" s="176">
        <v>0</v>
      </c>
      <c r="AR194" s="176">
        <v>0</v>
      </c>
      <c r="AS194" s="176">
        <v>0</v>
      </c>
      <c r="AT194" s="177">
        <v>0</v>
      </c>
      <c r="AU194" s="177">
        <v>0</v>
      </c>
      <c r="AV194" s="177">
        <v>0</v>
      </c>
      <c r="AW194" s="158">
        <v>39994</v>
      </c>
      <c r="AX194" s="176">
        <v>5341.21</v>
      </c>
      <c r="AY194" s="157">
        <v>4491</v>
      </c>
      <c r="AZ194" s="167">
        <v>3</v>
      </c>
      <c r="BA194" s="166">
        <v>44102</v>
      </c>
      <c r="BB194" s="157" t="s">
        <v>26</v>
      </c>
      <c r="BC194" s="159" t="s">
        <v>26</v>
      </c>
      <c r="BD194" s="157" t="s">
        <v>25</v>
      </c>
      <c r="BE194" s="185" t="s">
        <v>989</v>
      </c>
      <c r="BF194" s="157" t="s">
        <v>476</v>
      </c>
      <c r="BG194" s="185" t="s">
        <v>563</v>
      </c>
      <c r="BH194" s="185" t="s">
        <v>1298</v>
      </c>
      <c r="BI194" s="135">
        <v>290405.3</v>
      </c>
      <c r="BJ194" s="135">
        <v>458897.88</v>
      </c>
      <c r="BK194" s="136">
        <v>40147</v>
      </c>
      <c r="BL194" s="136">
        <v>39980</v>
      </c>
      <c r="BM194" s="130" t="s">
        <v>26</v>
      </c>
      <c r="BN194" s="130" t="s">
        <v>26</v>
      </c>
      <c r="BO194" s="130" t="s">
        <v>25</v>
      </c>
      <c r="BP194" s="130" t="s">
        <v>26</v>
      </c>
      <c r="BQ194" s="130" t="s">
        <v>26</v>
      </c>
      <c r="BR194" s="130" t="s">
        <v>26</v>
      </c>
      <c r="BS194" s="130" t="s">
        <v>25</v>
      </c>
      <c r="BT194" s="130" t="s">
        <v>26</v>
      </c>
      <c r="BU194" s="130" t="s">
        <v>26</v>
      </c>
      <c r="BV194" s="137" t="s">
        <v>842</v>
      </c>
      <c r="BW194" s="131" t="s">
        <v>25</v>
      </c>
      <c r="BX194" s="138" t="s">
        <v>1061</v>
      </c>
      <c r="BY194" s="131">
        <v>4</v>
      </c>
      <c r="BZ194" s="139">
        <v>44330</v>
      </c>
      <c r="CA194" s="140">
        <v>10917.91</v>
      </c>
      <c r="CB194" s="156"/>
    </row>
    <row r="195" spans="1:80" s="127" customFormat="1" ht="60.75" customHeight="1">
      <c r="A195" s="128">
        <v>192</v>
      </c>
      <c r="B195" s="130">
        <v>6024990</v>
      </c>
      <c r="C195" s="130" t="s">
        <v>465</v>
      </c>
      <c r="D195" s="130">
        <v>202</v>
      </c>
      <c r="E195" s="130">
        <v>1</v>
      </c>
      <c r="F195" s="132" t="s">
        <v>214</v>
      </c>
      <c r="G195" s="157">
        <v>321712</v>
      </c>
      <c r="H195" s="181" t="s">
        <v>422</v>
      </c>
      <c r="I195" s="182">
        <v>39192</v>
      </c>
      <c r="J195" s="182">
        <v>41019</v>
      </c>
      <c r="K195" s="180">
        <v>840</v>
      </c>
      <c r="L195" s="183">
        <v>65000</v>
      </c>
      <c r="M195" s="184">
        <v>0.16</v>
      </c>
      <c r="N195" s="184">
        <v>0</v>
      </c>
      <c r="O195" s="185" t="s">
        <v>933</v>
      </c>
      <c r="P195" s="185" t="s">
        <v>479</v>
      </c>
      <c r="Q195" s="157" t="s">
        <v>603</v>
      </c>
      <c r="R195" s="157" t="s">
        <v>515</v>
      </c>
      <c r="S195" s="157" t="s">
        <v>26</v>
      </c>
      <c r="T195" s="186">
        <f t="shared" si="4"/>
        <v>2493227.89</v>
      </c>
      <c r="U195" s="186">
        <v>1727398.37</v>
      </c>
      <c r="V195" s="186">
        <v>765829.52</v>
      </c>
      <c r="W195" s="186">
        <v>0</v>
      </c>
      <c r="X195" s="176">
        <v>0</v>
      </c>
      <c r="Y195" s="179">
        <f t="shared" si="5"/>
        <v>89846.05</v>
      </c>
      <c r="Z195" s="157" t="s">
        <v>25</v>
      </c>
      <c r="AA195" s="157" t="s">
        <v>25</v>
      </c>
      <c r="AB195" s="157"/>
      <c r="AC195" s="157"/>
      <c r="AD195" s="157" t="s">
        <v>26</v>
      </c>
      <c r="AE195" s="176">
        <v>0</v>
      </c>
      <c r="AF195" s="176">
        <v>0</v>
      </c>
      <c r="AG195" s="176">
        <v>0</v>
      </c>
      <c r="AH195" s="176">
        <v>0</v>
      </c>
      <c r="AI195" s="176">
        <v>0</v>
      </c>
      <c r="AJ195" s="176">
        <v>0</v>
      </c>
      <c r="AK195" s="176">
        <v>0</v>
      </c>
      <c r="AL195" s="176">
        <v>0</v>
      </c>
      <c r="AM195" s="176">
        <v>0</v>
      </c>
      <c r="AN195" s="176">
        <v>0</v>
      </c>
      <c r="AO195" s="176">
        <v>0</v>
      </c>
      <c r="AP195" s="176">
        <v>0</v>
      </c>
      <c r="AQ195" s="176">
        <v>0</v>
      </c>
      <c r="AR195" s="176">
        <v>0</v>
      </c>
      <c r="AS195" s="176">
        <v>0</v>
      </c>
      <c r="AT195" s="177">
        <v>0</v>
      </c>
      <c r="AU195" s="177">
        <v>0</v>
      </c>
      <c r="AV195" s="177">
        <v>0</v>
      </c>
      <c r="AW195" s="158">
        <v>41353</v>
      </c>
      <c r="AX195" s="176">
        <v>799.3</v>
      </c>
      <c r="AY195" s="157">
        <v>4544</v>
      </c>
      <c r="AZ195" s="167">
        <v>2</v>
      </c>
      <c r="BA195" s="166">
        <v>42115</v>
      </c>
      <c r="BB195" s="157" t="s">
        <v>26</v>
      </c>
      <c r="BC195" s="159" t="s">
        <v>26</v>
      </c>
      <c r="BD195" s="157" t="s">
        <v>25</v>
      </c>
      <c r="BE195" s="185" t="s">
        <v>990</v>
      </c>
      <c r="BF195" s="157" t="s">
        <v>476</v>
      </c>
      <c r="BG195" s="185" t="s">
        <v>563</v>
      </c>
      <c r="BH195" s="185" t="s">
        <v>1299</v>
      </c>
      <c r="BI195" s="135">
        <v>277750</v>
      </c>
      <c r="BJ195" s="135">
        <v>440785.8</v>
      </c>
      <c r="BK195" s="136">
        <v>40147</v>
      </c>
      <c r="BL195" s="136">
        <v>40213</v>
      </c>
      <c r="BM195" s="130" t="s">
        <v>26</v>
      </c>
      <c r="BN195" s="130" t="s">
        <v>26</v>
      </c>
      <c r="BO195" s="130" t="s">
        <v>26</v>
      </c>
      <c r="BP195" s="130" t="s">
        <v>26</v>
      </c>
      <c r="BQ195" s="130" t="s">
        <v>26</v>
      </c>
      <c r="BR195" s="130" t="s">
        <v>26</v>
      </c>
      <c r="BS195" s="130" t="s">
        <v>25</v>
      </c>
      <c r="BT195" s="130" t="s">
        <v>26</v>
      </c>
      <c r="BU195" s="130" t="s">
        <v>26</v>
      </c>
      <c r="BV195" s="137" t="s">
        <v>991</v>
      </c>
      <c r="BW195" s="131" t="s">
        <v>25</v>
      </c>
      <c r="BX195" s="138" t="s">
        <v>1061</v>
      </c>
      <c r="BY195" s="131">
        <v>4</v>
      </c>
      <c r="BZ195" s="139">
        <v>44330</v>
      </c>
      <c r="CA195" s="140">
        <v>18807.57</v>
      </c>
      <c r="CB195" s="156"/>
    </row>
    <row r="196" spans="1:80" s="127" customFormat="1" ht="60.75" customHeight="1">
      <c r="A196" s="128">
        <v>193</v>
      </c>
      <c r="B196" s="130">
        <v>5929999</v>
      </c>
      <c r="C196" s="130" t="s">
        <v>465</v>
      </c>
      <c r="D196" s="130">
        <v>202</v>
      </c>
      <c r="E196" s="130">
        <v>1</v>
      </c>
      <c r="F196" s="132" t="s">
        <v>214</v>
      </c>
      <c r="G196" s="157">
        <v>321712</v>
      </c>
      <c r="H196" s="181" t="s">
        <v>423</v>
      </c>
      <c r="I196" s="182">
        <v>39016</v>
      </c>
      <c r="J196" s="182">
        <v>42668</v>
      </c>
      <c r="K196" s="180">
        <v>840</v>
      </c>
      <c r="L196" s="183">
        <v>33000</v>
      </c>
      <c r="M196" s="184">
        <v>0.15</v>
      </c>
      <c r="N196" s="184">
        <v>0</v>
      </c>
      <c r="O196" s="185" t="s">
        <v>472</v>
      </c>
      <c r="P196" s="185" t="s">
        <v>479</v>
      </c>
      <c r="Q196" s="157" t="s">
        <v>729</v>
      </c>
      <c r="R196" s="157" t="s">
        <v>26</v>
      </c>
      <c r="S196" s="157" t="s">
        <v>26</v>
      </c>
      <c r="T196" s="186">
        <f t="shared" si="4"/>
        <v>1388295.88</v>
      </c>
      <c r="U196" s="186">
        <v>656709.86</v>
      </c>
      <c r="V196" s="186">
        <v>731586.02</v>
      </c>
      <c r="W196" s="186">
        <v>0</v>
      </c>
      <c r="X196" s="176">
        <v>0</v>
      </c>
      <c r="Y196" s="179">
        <f t="shared" si="5"/>
        <v>50028.68</v>
      </c>
      <c r="Z196" s="157" t="s">
        <v>25</v>
      </c>
      <c r="AA196" s="157" t="s">
        <v>25</v>
      </c>
      <c r="AB196" s="157"/>
      <c r="AC196" s="157" t="s">
        <v>872</v>
      </c>
      <c r="AD196" s="157" t="s">
        <v>25</v>
      </c>
      <c r="AE196" s="176">
        <v>0</v>
      </c>
      <c r="AF196" s="176">
        <v>0</v>
      </c>
      <c r="AG196" s="176">
        <v>0</v>
      </c>
      <c r="AH196" s="176">
        <v>0</v>
      </c>
      <c r="AI196" s="176">
        <v>0</v>
      </c>
      <c r="AJ196" s="176">
        <v>0</v>
      </c>
      <c r="AK196" s="176">
        <v>0</v>
      </c>
      <c r="AL196" s="176">
        <v>0</v>
      </c>
      <c r="AM196" s="176">
        <v>0</v>
      </c>
      <c r="AN196" s="176">
        <v>0</v>
      </c>
      <c r="AO196" s="176">
        <v>0</v>
      </c>
      <c r="AP196" s="176">
        <v>0</v>
      </c>
      <c r="AQ196" s="176">
        <v>0</v>
      </c>
      <c r="AR196" s="176">
        <v>0</v>
      </c>
      <c r="AS196" s="176">
        <v>0</v>
      </c>
      <c r="AT196" s="177">
        <v>0</v>
      </c>
      <c r="AU196" s="177">
        <v>0</v>
      </c>
      <c r="AV196" s="177">
        <v>0</v>
      </c>
      <c r="AW196" s="158">
        <v>41024</v>
      </c>
      <c r="AX196" s="176">
        <v>198.73</v>
      </c>
      <c r="AY196" s="157">
        <v>4342</v>
      </c>
      <c r="AZ196" s="167">
        <v>4</v>
      </c>
      <c r="BA196" s="166">
        <v>43764</v>
      </c>
      <c r="BB196" s="157" t="s">
        <v>26</v>
      </c>
      <c r="BC196" s="159" t="s">
        <v>26</v>
      </c>
      <c r="BD196" s="157" t="s">
        <v>25</v>
      </c>
      <c r="BE196" s="185" t="s">
        <v>992</v>
      </c>
      <c r="BF196" s="157" t="s">
        <v>476</v>
      </c>
      <c r="BG196" s="185" t="s">
        <v>563</v>
      </c>
      <c r="BH196" s="185" t="s">
        <v>1300</v>
      </c>
      <c r="BI196" s="135">
        <v>147109</v>
      </c>
      <c r="BJ196" s="135">
        <v>469208.2</v>
      </c>
      <c r="BK196" s="136">
        <v>40147</v>
      </c>
      <c r="BL196" s="136">
        <v>42958</v>
      </c>
      <c r="BM196" s="130" t="s">
        <v>26</v>
      </c>
      <c r="BN196" s="130" t="s">
        <v>26</v>
      </c>
      <c r="BO196" s="130" t="s">
        <v>26</v>
      </c>
      <c r="BP196" s="130" t="s">
        <v>26</v>
      </c>
      <c r="BQ196" s="130" t="s">
        <v>26</v>
      </c>
      <c r="BR196" s="130" t="s">
        <v>26</v>
      </c>
      <c r="BS196" s="130" t="s">
        <v>26</v>
      </c>
      <c r="BT196" s="130" t="s">
        <v>26</v>
      </c>
      <c r="BU196" s="130" t="s">
        <v>26</v>
      </c>
      <c r="BV196" s="137"/>
      <c r="BW196" s="131" t="s">
        <v>25</v>
      </c>
      <c r="BX196" s="138" t="s">
        <v>1061</v>
      </c>
      <c r="BY196" s="131">
        <v>4</v>
      </c>
      <c r="BZ196" s="139">
        <v>44330</v>
      </c>
      <c r="CA196" s="140">
        <v>10472.56</v>
      </c>
      <c r="CB196" s="156"/>
    </row>
    <row r="197" spans="1:80" s="127" customFormat="1" ht="60.75" customHeight="1">
      <c r="A197" s="128">
        <v>194</v>
      </c>
      <c r="B197" s="130">
        <v>5929764</v>
      </c>
      <c r="C197" s="130" t="s">
        <v>465</v>
      </c>
      <c r="D197" s="130">
        <v>202</v>
      </c>
      <c r="E197" s="130">
        <v>1</v>
      </c>
      <c r="F197" s="132" t="s">
        <v>214</v>
      </c>
      <c r="G197" s="157">
        <v>321712</v>
      </c>
      <c r="H197" s="181" t="s">
        <v>424</v>
      </c>
      <c r="I197" s="182">
        <v>39612</v>
      </c>
      <c r="J197" s="182">
        <v>43264</v>
      </c>
      <c r="K197" s="180">
        <v>840</v>
      </c>
      <c r="L197" s="183">
        <v>112000</v>
      </c>
      <c r="M197" s="184">
        <v>0.15</v>
      </c>
      <c r="N197" s="184">
        <v>0</v>
      </c>
      <c r="O197" s="185" t="s">
        <v>472</v>
      </c>
      <c r="P197" s="185" t="s">
        <v>479</v>
      </c>
      <c r="Q197" s="157" t="s">
        <v>603</v>
      </c>
      <c r="R197" s="157" t="s">
        <v>515</v>
      </c>
      <c r="S197" s="157" t="s">
        <v>26</v>
      </c>
      <c r="T197" s="186">
        <f t="shared" ref="T197:T237" si="6">SUM(U197:X197)</f>
        <v>7273854.1500000004</v>
      </c>
      <c r="U197" s="186">
        <v>2987220.07</v>
      </c>
      <c r="V197" s="186">
        <v>4286634.08</v>
      </c>
      <c r="W197" s="186">
        <v>0</v>
      </c>
      <c r="X197" s="176">
        <v>0</v>
      </c>
      <c r="Y197" s="179">
        <f t="shared" ref="Y197:Y236" si="7">IF(K197=840,ROUND(T197/27.75,2),IF(K197=978,ROUND(T197/33.6427,2),IF(K197=980,T197,"уточнити валюту")))</f>
        <v>262120.87</v>
      </c>
      <c r="Z197" s="157" t="s">
        <v>25</v>
      </c>
      <c r="AA197" s="157" t="s">
        <v>25</v>
      </c>
      <c r="AB197" s="157" t="s">
        <v>25</v>
      </c>
      <c r="AC197" s="157"/>
      <c r="AD197" s="157" t="s">
        <v>26</v>
      </c>
      <c r="AE197" s="176">
        <v>0</v>
      </c>
      <c r="AF197" s="176">
        <v>0</v>
      </c>
      <c r="AG197" s="176">
        <v>0</v>
      </c>
      <c r="AH197" s="176">
        <v>0</v>
      </c>
      <c r="AI197" s="176">
        <v>0</v>
      </c>
      <c r="AJ197" s="176">
        <v>0</v>
      </c>
      <c r="AK197" s="176">
        <v>0</v>
      </c>
      <c r="AL197" s="176">
        <v>0</v>
      </c>
      <c r="AM197" s="176">
        <v>0</v>
      </c>
      <c r="AN197" s="176">
        <v>0</v>
      </c>
      <c r="AO197" s="176">
        <v>0</v>
      </c>
      <c r="AP197" s="176">
        <v>0</v>
      </c>
      <c r="AQ197" s="176">
        <v>0</v>
      </c>
      <c r="AR197" s="176">
        <v>0</v>
      </c>
      <c r="AS197" s="176">
        <v>0</v>
      </c>
      <c r="AT197" s="177">
        <v>0</v>
      </c>
      <c r="AU197" s="177">
        <v>0</v>
      </c>
      <c r="AV197" s="177">
        <v>0</v>
      </c>
      <c r="AW197" s="158">
        <v>39962</v>
      </c>
      <c r="AX197" s="176">
        <v>6095.04</v>
      </c>
      <c r="AY197" s="157">
        <v>4524</v>
      </c>
      <c r="AZ197" s="167">
        <v>4</v>
      </c>
      <c r="BA197" s="166">
        <v>44360</v>
      </c>
      <c r="BB197" s="157" t="s">
        <v>26</v>
      </c>
      <c r="BC197" s="159" t="s">
        <v>26</v>
      </c>
      <c r="BD197" s="157" t="s">
        <v>25</v>
      </c>
      <c r="BE197" s="185" t="s">
        <v>993</v>
      </c>
      <c r="BF197" s="157" t="s">
        <v>476</v>
      </c>
      <c r="BG197" s="185" t="s">
        <v>659</v>
      </c>
      <c r="BH197" s="185" t="s">
        <v>1301</v>
      </c>
      <c r="BI197" s="135">
        <v>822308</v>
      </c>
      <c r="BJ197" s="135">
        <v>1351947.3</v>
      </c>
      <c r="BK197" s="136">
        <v>40147</v>
      </c>
      <c r="BL197" s="136">
        <v>39612</v>
      </c>
      <c r="BM197" s="130" t="s">
        <v>26</v>
      </c>
      <c r="BN197" s="130" t="s">
        <v>26</v>
      </c>
      <c r="BO197" s="130" t="s">
        <v>25</v>
      </c>
      <c r="BP197" s="130" t="s">
        <v>26</v>
      </c>
      <c r="BQ197" s="130" t="s">
        <v>26</v>
      </c>
      <c r="BR197" s="130" t="s">
        <v>26</v>
      </c>
      <c r="BS197" s="130" t="s">
        <v>25</v>
      </c>
      <c r="BT197" s="130" t="s">
        <v>26</v>
      </c>
      <c r="BU197" s="130" t="s">
        <v>26</v>
      </c>
      <c r="BV197" s="137" t="s">
        <v>668</v>
      </c>
      <c r="BW197" s="131" t="s">
        <v>25</v>
      </c>
      <c r="BX197" s="138" t="s">
        <v>1061</v>
      </c>
      <c r="BY197" s="131">
        <v>4</v>
      </c>
      <c r="BZ197" s="139">
        <v>44330</v>
      </c>
      <c r="CA197" s="140">
        <v>54870.04</v>
      </c>
      <c r="CB197" s="156"/>
    </row>
    <row r="198" spans="1:80" s="127" customFormat="1" ht="60.75" customHeight="1">
      <c r="A198" s="128">
        <v>195</v>
      </c>
      <c r="B198" s="130">
        <v>5863483</v>
      </c>
      <c r="C198" s="130" t="s">
        <v>465</v>
      </c>
      <c r="D198" s="130">
        <v>201</v>
      </c>
      <c r="E198" s="130">
        <v>1</v>
      </c>
      <c r="F198" s="132" t="s">
        <v>214</v>
      </c>
      <c r="G198" s="157">
        <v>321712</v>
      </c>
      <c r="H198" s="181" t="s">
        <v>425</v>
      </c>
      <c r="I198" s="182">
        <v>39560</v>
      </c>
      <c r="J198" s="182">
        <v>42116</v>
      </c>
      <c r="K198" s="180">
        <v>840</v>
      </c>
      <c r="L198" s="183">
        <v>35914.370000000003</v>
      </c>
      <c r="M198" s="184">
        <v>9.7000000000000003E-2</v>
      </c>
      <c r="N198" s="184">
        <v>2.5000000000000001E-3</v>
      </c>
      <c r="O198" s="185" t="s">
        <v>936</v>
      </c>
      <c r="P198" s="185" t="s">
        <v>941</v>
      </c>
      <c r="Q198" s="157" t="s">
        <v>942</v>
      </c>
      <c r="R198" s="157" t="s">
        <v>26</v>
      </c>
      <c r="S198" s="157" t="s">
        <v>26</v>
      </c>
      <c r="T198" s="186">
        <f t="shared" si="6"/>
        <v>1308378.6000000001</v>
      </c>
      <c r="U198" s="186">
        <v>821938.91</v>
      </c>
      <c r="V198" s="186">
        <v>429889.13</v>
      </c>
      <c r="W198" s="186">
        <v>56550.559999999998</v>
      </c>
      <c r="X198" s="176">
        <v>0</v>
      </c>
      <c r="Y198" s="179">
        <f t="shared" si="7"/>
        <v>47148.78</v>
      </c>
      <c r="Z198" s="157" t="s">
        <v>25</v>
      </c>
      <c r="AA198" s="157" t="s">
        <v>25</v>
      </c>
      <c r="AB198" s="157"/>
      <c r="AC198" s="157" t="s">
        <v>25</v>
      </c>
      <c r="AD198" s="157" t="s">
        <v>25</v>
      </c>
      <c r="AE198" s="176">
        <v>0</v>
      </c>
      <c r="AF198" s="176">
        <v>0</v>
      </c>
      <c r="AG198" s="176">
        <v>0</v>
      </c>
      <c r="AH198" s="176">
        <v>0</v>
      </c>
      <c r="AI198" s="176">
        <v>0</v>
      </c>
      <c r="AJ198" s="176">
        <v>0</v>
      </c>
      <c r="AK198" s="176">
        <v>0</v>
      </c>
      <c r="AL198" s="176">
        <v>0</v>
      </c>
      <c r="AM198" s="176">
        <v>0</v>
      </c>
      <c r="AN198" s="176">
        <v>0</v>
      </c>
      <c r="AO198" s="176">
        <v>0</v>
      </c>
      <c r="AP198" s="176">
        <v>0</v>
      </c>
      <c r="AQ198" s="176">
        <v>0</v>
      </c>
      <c r="AR198" s="176">
        <v>0</v>
      </c>
      <c r="AS198" s="176">
        <v>0</v>
      </c>
      <c r="AT198" s="177">
        <v>0</v>
      </c>
      <c r="AU198" s="177">
        <v>0</v>
      </c>
      <c r="AV198" s="177">
        <v>0</v>
      </c>
      <c r="AW198" s="158">
        <v>40158</v>
      </c>
      <c r="AX198" s="176">
        <v>6044</v>
      </c>
      <c r="AY198" s="157">
        <v>4310</v>
      </c>
      <c r="AZ198" s="167">
        <v>2.4</v>
      </c>
      <c r="BA198" s="166">
        <v>43212</v>
      </c>
      <c r="BB198" s="157" t="s">
        <v>26</v>
      </c>
      <c r="BC198" s="159" t="s">
        <v>26</v>
      </c>
      <c r="BD198" s="157" t="s">
        <v>25</v>
      </c>
      <c r="BE198" s="185" t="s">
        <v>994</v>
      </c>
      <c r="BF198" s="157" t="s">
        <v>470</v>
      </c>
      <c r="BG198" s="185" t="s">
        <v>791</v>
      </c>
      <c r="BH198" s="185" t="s">
        <v>1302</v>
      </c>
      <c r="BI198" s="135">
        <v>205251.34</v>
      </c>
      <c r="BJ198" s="135">
        <v>177894.08</v>
      </c>
      <c r="BK198" s="136">
        <v>40577</v>
      </c>
      <c r="BL198" s="136">
        <v>40464</v>
      </c>
      <c r="BM198" s="130" t="s">
        <v>26</v>
      </c>
      <c r="BN198" s="130" t="s">
        <v>26</v>
      </c>
      <c r="BO198" s="130" t="s">
        <v>25</v>
      </c>
      <c r="BP198" s="130" t="s">
        <v>26</v>
      </c>
      <c r="BQ198" s="130" t="s">
        <v>26</v>
      </c>
      <c r="BR198" s="130" t="s">
        <v>26</v>
      </c>
      <c r="BS198" s="130" t="s">
        <v>26</v>
      </c>
      <c r="BT198" s="130" t="s">
        <v>26</v>
      </c>
      <c r="BU198" s="130" t="s">
        <v>26</v>
      </c>
      <c r="BV198" s="137"/>
      <c r="BW198" s="131" t="s">
        <v>25</v>
      </c>
      <c r="BX198" s="138" t="s">
        <v>1061</v>
      </c>
      <c r="BY198" s="131">
        <v>4</v>
      </c>
      <c r="BZ198" s="139">
        <v>44330</v>
      </c>
      <c r="CA198" s="140">
        <v>10150.379999999999</v>
      </c>
      <c r="CB198" s="156"/>
    </row>
    <row r="199" spans="1:80" s="127" customFormat="1" ht="60.75" customHeight="1">
      <c r="A199" s="128">
        <v>196</v>
      </c>
      <c r="B199" s="130">
        <v>5818221</v>
      </c>
      <c r="C199" s="130" t="s">
        <v>465</v>
      </c>
      <c r="D199" s="130">
        <v>202</v>
      </c>
      <c r="E199" s="130">
        <v>1</v>
      </c>
      <c r="F199" s="132" t="s">
        <v>214</v>
      </c>
      <c r="G199" s="157">
        <v>321712</v>
      </c>
      <c r="H199" s="181" t="s">
        <v>426</v>
      </c>
      <c r="I199" s="182">
        <v>39514</v>
      </c>
      <c r="J199" s="182">
        <v>41340</v>
      </c>
      <c r="K199" s="180">
        <v>980</v>
      </c>
      <c r="L199" s="183">
        <v>189621</v>
      </c>
      <c r="M199" s="184">
        <v>0.21</v>
      </c>
      <c r="N199" s="184">
        <v>0</v>
      </c>
      <c r="O199" s="185" t="s">
        <v>472</v>
      </c>
      <c r="P199" s="185" t="s">
        <v>479</v>
      </c>
      <c r="Q199" s="157" t="s">
        <v>942</v>
      </c>
      <c r="R199" s="157" t="s">
        <v>26</v>
      </c>
      <c r="S199" s="157" t="s">
        <v>26</v>
      </c>
      <c r="T199" s="186">
        <f t="shared" si="6"/>
        <v>176048.54</v>
      </c>
      <c r="U199" s="186">
        <v>119548.83</v>
      </c>
      <c r="V199" s="186">
        <v>56499.71</v>
      </c>
      <c r="W199" s="186">
        <v>0</v>
      </c>
      <c r="X199" s="176">
        <v>0</v>
      </c>
      <c r="Y199" s="179">
        <f t="shared" si="7"/>
        <v>176048.54</v>
      </c>
      <c r="Z199" s="157" t="s">
        <v>25</v>
      </c>
      <c r="AA199" s="157" t="s">
        <v>25</v>
      </c>
      <c r="AB199" s="157"/>
      <c r="AC199" s="157" t="s">
        <v>26</v>
      </c>
      <c r="AD199" s="157" t="s">
        <v>26</v>
      </c>
      <c r="AE199" s="176">
        <v>0</v>
      </c>
      <c r="AF199" s="176">
        <v>0</v>
      </c>
      <c r="AG199" s="176">
        <v>0</v>
      </c>
      <c r="AH199" s="176">
        <v>0</v>
      </c>
      <c r="AI199" s="176">
        <v>0</v>
      </c>
      <c r="AJ199" s="176">
        <v>0</v>
      </c>
      <c r="AK199" s="176">
        <v>0</v>
      </c>
      <c r="AL199" s="176">
        <v>0</v>
      </c>
      <c r="AM199" s="176">
        <v>0</v>
      </c>
      <c r="AN199" s="176">
        <v>0</v>
      </c>
      <c r="AO199" s="176">
        <v>0</v>
      </c>
      <c r="AP199" s="176">
        <v>0</v>
      </c>
      <c r="AQ199" s="176">
        <v>0</v>
      </c>
      <c r="AR199" s="176">
        <v>0</v>
      </c>
      <c r="AS199" s="176">
        <v>0</v>
      </c>
      <c r="AT199" s="177">
        <v>0</v>
      </c>
      <c r="AU199" s="177">
        <v>0</v>
      </c>
      <c r="AV199" s="177">
        <v>2358.69</v>
      </c>
      <c r="AW199" s="166">
        <v>44309</v>
      </c>
      <c r="AX199" s="176">
        <v>2358.69</v>
      </c>
      <c r="AY199" s="157">
        <v>4097</v>
      </c>
      <c r="AZ199" s="167">
        <v>2.4</v>
      </c>
      <c r="BA199" s="166">
        <v>42436</v>
      </c>
      <c r="BB199" s="157" t="s">
        <v>26</v>
      </c>
      <c r="BC199" s="159" t="s">
        <v>26</v>
      </c>
      <c r="BD199" s="157" t="s">
        <v>25</v>
      </c>
      <c r="BE199" s="185" t="s">
        <v>995</v>
      </c>
      <c r="BF199" s="157" t="s">
        <v>476</v>
      </c>
      <c r="BG199" s="185" t="s">
        <v>563</v>
      </c>
      <c r="BH199" s="185" t="s">
        <v>1303</v>
      </c>
      <c r="BI199" s="135">
        <v>252828</v>
      </c>
      <c r="BJ199" s="135">
        <v>551133.46</v>
      </c>
      <c r="BK199" s="136">
        <v>42675</v>
      </c>
      <c r="BL199" s="136">
        <v>41331</v>
      </c>
      <c r="BM199" s="130" t="s">
        <v>26</v>
      </c>
      <c r="BN199" s="130" t="s">
        <v>26</v>
      </c>
      <c r="BO199" s="130" t="s">
        <v>25</v>
      </c>
      <c r="BP199" s="130" t="s">
        <v>26</v>
      </c>
      <c r="BQ199" s="130" t="s">
        <v>26</v>
      </c>
      <c r="BR199" s="130" t="s">
        <v>26</v>
      </c>
      <c r="BS199" s="130" t="s">
        <v>25</v>
      </c>
      <c r="BT199" s="130" t="s">
        <v>26</v>
      </c>
      <c r="BU199" s="130" t="s">
        <v>26</v>
      </c>
      <c r="BV199" s="137"/>
      <c r="BW199" s="131" t="s">
        <v>25</v>
      </c>
      <c r="BX199" s="138" t="s">
        <v>1061</v>
      </c>
      <c r="BY199" s="131">
        <v>4</v>
      </c>
      <c r="BZ199" s="139">
        <v>44330</v>
      </c>
      <c r="CA199" s="140">
        <v>1427.26</v>
      </c>
      <c r="CB199" s="156"/>
    </row>
    <row r="200" spans="1:80" s="127" customFormat="1" ht="60.75" customHeight="1">
      <c r="A200" s="128">
        <v>197</v>
      </c>
      <c r="B200" s="130">
        <v>5930595</v>
      </c>
      <c r="C200" s="130" t="s">
        <v>465</v>
      </c>
      <c r="D200" s="130">
        <v>202</v>
      </c>
      <c r="E200" s="130">
        <v>1</v>
      </c>
      <c r="F200" s="132" t="s">
        <v>214</v>
      </c>
      <c r="G200" s="157">
        <v>321712</v>
      </c>
      <c r="H200" s="181" t="s">
        <v>427</v>
      </c>
      <c r="I200" s="182">
        <v>39337</v>
      </c>
      <c r="J200" s="182">
        <v>47008</v>
      </c>
      <c r="K200" s="180">
        <v>840</v>
      </c>
      <c r="L200" s="183">
        <v>23000</v>
      </c>
      <c r="M200" s="184">
        <v>0.16</v>
      </c>
      <c r="N200" s="184">
        <v>0</v>
      </c>
      <c r="O200" s="185" t="s">
        <v>472</v>
      </c>
      <c r="P200" s="185" t="s">
        <v>547</v>
      </c>
      <c r="Q200" s="157" t="s">
        <v>603</v>
      </c>
      <c r="R200" s="157" t="s">
        <v>515</v>
      </c>
      <c r="S200" s="157" t="s">
        <v>26</v>
      </c>
      <c r="T200" s="186">
        <f t="shared" si="6"/>
        <v>711318.25</v>
      </c>
      <c r="U200" s="186">
        <v>584526</v>
      </c>
      <c r="V200" s="186">
        <v>126792.25</v>
      </c>
      <c r="W200" s="186">
        <v>0</v>
      </c>
      <c r="X200" s="176">
        <v>0</v>
      </c>
      <c r="Y200" s="179">
        <f t="shared" si="7"/>
        <v>25633.09</v>
      </c>
      <c r="Z200" s="157" t="s">
        <v>25</v>
      </c>
      <c r="AA200" s="157" t="s">
        <v>26</v>
      </c>
      <c r="AB200" s="157" t="s">
        <v>25</v>
      </c>
      <c r="AC200" s="157" t="s">
        <v>26</v>
      </c>
      <c r="AD200" s="157" t="s">
        <v>26</v>
      </c>
      <c r="AE200" s="176">
        <v>0</v>
      </c>
      <c r="AF200" s="176">
        <v>0</v>
      </c>
      <c r="AG200" s="176">
        <v>0</v>
      </c>
      <c r="AH200" s="176">
        <v>0</v>
      </c>
      <c r="AI200" s="176">
        <v>0</v>
      </c>
      <c r="AJ200" s="176">
        <v>0</v>
      </c>
      <c r="AK200" s="176">
        <v>0</v>
      </c>
      <c r="AL200" s="176">
        <v>0</v>
      </c>
      <c r="AM200" s="176">
        <v>0</v>
      </c>
      <c r="AN200" s="176">
        <v>0</v>
      </c>
      <c r="AO200" s="176">
        <v>0</v>
      </c>
      <c r="AP200" s="176">
        <v>0</v>
      </c>
      <c r="AQ200" s="176">
        <v>0</v>
      </c>
      <c r="AR200" s="176">
        <v>0</v>
      </c>
      <c r="AS200" s="176">
        <v>0</v>
      </c>
      <c r="AT200" s="177">
        <v>0</v>
      </c>
      <c r="AU200" s="177">
        <v>0</v>
      </c>
      <c r="AV200" s="177">
        <v>0</v>
      </c>
      <c r="AW200" s="158">
        <v>39762</v>
      </c>
      <c r="AX200" s="176">
        <v>1575.14</v>
      </c>
      <c r="AY200" s="157">
        <v>4524</v>
      </c>
      <c r="AZ200" s="167">
        <v>4</v>
      </c>
      <c r="BA200" s="166">
        <v>48104</v>
      </c>
      <c r="BB200" s="157" t="s">
        <v>26</v>
      </c>
      <c r="BC200" s="159" t="s">
        <v>26</v>
      </c>
      <c r="BD200" s="157" t="s">
        <v>25</v>
      </c>
      <c r="BE200" s="185" t="s">
        <v>996</v>
      </c>
      <c r="BF200" s="157" t="s">
        <v>476</v>
      </c>
      <c r="BG200" s="185" t="s">
        <v>615</v>
      </c>
      <c r="BH200" s="185" t="s">
        <v>1304</v>
      </c>
      <c r="BI200" s="135">
        <v>136855</v>
      </c>
      <c r="BJ200" s="135">
        <v>166254</v>
      </c>
      <c r="BK200" s="136">
        <v>41421</v>
      </c>
      <c r="BL200" s="136">
        <v>41199</v>
      </c>
      <c r="BM200" s="130" t="s">
        <v>26</v>
      </c>
      <c r="BN200" s="130" t="s">
        <v>26</v>
      </c>
      <c r="BO200" s="130" t="s">
        <v>25</v>
      </c>
      <c r="BP200" s="130" t="s">
        <v>26</v>
      </c>
      <c r="BQ200" s="130" t="s">
        <v>26</v>
      </c>
      <c r="BR200" s="130" t="s">
        <v>26</v>
      </c>
      <c r="BS200" s="130" t="s">
        <v>25</v>
      </c>
      <c r="BT200" s="130" t="s">
        <v>26</v>
      </c>
      <c r="BU200" s="130" t="s">
        <v>26</v>
      </c>
      <c r="BV200" s="137" t="s">
        <v>997</v>
      </c>
      <c r="BW200" s="131" t="s">
        <v>25</v>
      </c>
      <c r="BX200" s="138" t="s">
        <v>1061</v>
      </c>
      <c r="BY200" s="131">
        <v>4</v>
      </c>
      <c r="BZ200" s="139">
        <v>44330</v>
      </c>
      <c r="CA200" s="140">
        <v>5458.69</v>
      </c>
      <c r="CB200" s="156"/>
    </row>
    <row r="201" spans="1:80" s="127" customFormat="1" ht="60.75" customHeight="1">
      <c r="A201" s="128">
        <v>198</v>
      </c>
      <c r="B201" s="130">
        <v>5775038</v>
      </c>
      <c r="C201" s="130" t="s">
        <v>465</v>
      </c>
      <c r="D201" s="130">
        <v>201</v>
      </c>
      <c r="E201" s="130">
        <v>1</v>
      </c>
      <c r="F201" s="132" t="s">
        <v>214</v>
      </c>
      <c r="G201" s="157">
        <v>321712</v>
      </c>
      <c r="H201" s="181" t="s">
        <v>428</v>
      </c>
      <c r="I201" s="182">
        <v>39185</v>
      </c>
      <c r="J201" s="182">
        <v>41741</v>
      </c>
      <c r="K201" s="180">
        <v>840</v>
      </c>
      <c r="L201" s="183">
        <v>35514.46</v>
      </c>
      <c r="M201" s="184">
        <v>0.11</v>
      </c>
      <c r="N201" s="184">
        <v>2E-3</v>
      </c>
      <c r="O201" s="185" t="s">
        <v>943</v>
      </c>
      <c r="P201" s="185" t="s">
        <v>467</v>
      </c>
      <c r="Q201" s="157" t="s">
        <v>603</v>
      </c>
      <c r="R201" s="157" t="s">
        <v>515</v>
      </c>
      <c r="S201" s="157" t="s">
        <v>26</v>
      </c>
      <c r="T201" s="186">
        <f t="shared" si="6"/>
        <v>558067.21</v>
      </c>
      <c r="U201" s="186">
        <v>408497.76</v>
      </c>
      <c r="V201" s="186">
        <v>129030.56</v>
      </c>
      <c r="W201" s="186">
        <v>20538.89</v>
      </c>
      <c r="X201" s="176">
        <v>0</v>
      </c>
      <c r="Y201" s="179">
        <f t="shared" si="7"/>
        <v>20110.53</v>
      </c>
      <c r="Z201" s="157" t="s">
        <v>25</v>
      </c>
      <c r="AA201" s="157" t="s">
        <v>25</v>
      </c>
      <c r="AB201" s="157"/>
      <c r="AC201" s="157" t="s">
        <v>25</v>
      </c>
      <c r="AD201" s="157" t="s">
        <v>26</v>
      </c>
      <c r="AE201" s="176">
        <v>0</v>
      </c>
      <c r="AF201" s="176">
        <v>0</v>
      </c>
      <c r="AG201" s="176">
        <v>0</v>
      </c>
      <c r="AH201" s="176">
        <v>0</v>
      </c>
      <c r="AI201" s="176">
        <v>0</v>
      </c>
      <c r="AJ201" s="176">
        <v>0</v>
      </c>
      <c r="AK201" s="176">
        <v>0</v>
      </c>
      <c r="AL201" s="176">
        <v>0</v>
      </c>
      <c r="AM201" s="176">
        <v>0</v>
      </c>
      <c r="AN201" s="176">
        <v>0</v>
      </c>
      <c r="AO201" s="176">
        <v>0</v>
      </c>
      <c r="AP201" s="176">
        <v>0</v>
      </c>
      <c r="AQ201" s="176">
        <v>0</v>
      </c>
      <c r="AR201" s="176">
        <v>0</v>
      </c>
      <c r="AS201" s="176">
        <v>0</v>
      </c>
      <c r="AT201" s="177">
        <v>0</v>
      </c>
      <c r="AU201" s="177">
        <v>0</v>
      </c>
      <c r="AV201" s="177">
        <v>0</v>
      </c>
      <c r="AW201" s="158">
        <v>40723</v>
      </c>
      <c r="AX201" s="176">
        <v>2164.59</v>
      </c>
      <c r="AY201" s="157">
        <v>3609</v>
      </c>
      <c r="AZ201" s="167">
        <v>4</v>
      </c>
      <c r="BA201" s="166">
        <v>42837</v>
      </c>
      <c r="BB201" s="157" t="s">
        <v>26</v>
      </c>
      <c r="BC201" s="159" t="s">
        <v>26</v>
      </c>
      <c r="BD201" s="157" t="s">
        <v>25</v>
      </c>
      <c r="BE201" s="185" t="s">
        <v>998</v>
      </c>
      <c r="BF201" s="157" t="s">
        <v>470</v>
      </c>
      <c r="BG201" s="185" t="s">
        <v>791</v>
      </c>
      <c r="BH201" s="185" t="s">
        <v>1305</v>
      </c>
      <c r="BI201" s="135">
        <v>181348</v>
      </c>
      <c r="BJ201" s="135">
        <v>188958.13</v>
      </c>
      <c r="BK201" s="136">
        <v>41183</v>
      </c>
      <c r="BL201" s="136">
        <v>40599</v>
      </c>
      <c r="BM201" s="130" t="s">
        <v>26</v>
      </c>
      <c r="BN201" s="130" t="s">
        <v>26</v>
      </c>
      <c r="BO201" s="130" t="s">
        <v>25</v>
      </c>
      <c r="BP201" s="130" t="s">
        <v>26</v>
      </c>
      <c r="BQ201" s="130" t="s">
        <v>26</v>
      </c>
      <c r="BR201" s="130" t="s">
        <v>26</v>
      </c>
      <c r="BS201" s="130" t="s">
        <v>26</v>
      </c>
      <c r="BT201" s="130" t="s">
        <v>26</v>
      </c>
      <c r="BU201" s="130" t="s">
        <v>26</v>
      </c>
      <c r="BV201" s="137" t="s">
        <v>999</v>
      </c>
      <c r="BW201" s="131" t="s">
        <v>25</v>
      </c>
      <c r="BX201" s="138" t="s">
        <v>1061</v>
      </c>
      <c r="BY201" s="131">
        <v>4</v>
      </c>
      <c r="BZ201" s="139">
        <v>44330</v>
      </c>
      <c r="CA201" s="140">
        <v>4289.33</v>
      </c>
      <c r="CB201" s="156"/>
    </row>
    <row r="202" spans="1:80" s="127" customFormat="1" ht="60.75" customHeight="1">
      <c r="A202" s="128">
        <v>199</v>
      </c>
      <c r="B202" s="130">
        <v>5929858</v>
      </c>
      <c r="C202" s="130" t="s">
        <v>465</v>
      </c>
      <c r="D202" s="130">
        <v>202</v>
      </c>
      <c r="E202" s="130">
        <v>1</v>
      </c>
      <c r="F202" s="132" t="s">
        <v>214</v>
      </c>
      <c r="G202" s="157">
        <v>321712</v>
      </c>
      <c r="H202" s="181" t="s">
        <v>429</v>
      </c>
      <c r="I202" s="182">
        <v>39274</v>
      </c>
      <c r="J202" s="182">
        <v>44752</v>
      </c>
      <c r="K202" s="180">
        <v>840</v>
      </c>
      <c r="L202" s="183">
        <v>190000</v>
      </c>
      <c r="M202" s="184">
        <v>0.16500000000000001</v>
      </c>
      <c r="N202" s="184">
        <v>0</v>
      </c>
      <c r="O202" s="185" t="s">
        <v>472</v>
      </c>
      <c r="P202" s="185" t="s">
        <v>944</v>
      </c>
      <c r="Q202" s="157" t="s">
        <v>603</v>
      </c>
      <c r="R202" s="157" t="s">
        <v>515</v>
      </c>
      <c r="S202" s="157" t="s">
        <v>26</v>
      </c>
      <c r="T202" s="186">
        <f t="shared" si="6"/>
        <v>11380315.52</v>
      </c>
      <c r="U202" s="186">
        <v>4439178.32</v>
      </c>
      <c r="V202" s="186">
        <v>6941137.2000000002</v>
      </c>
      <c r="W202" s="186">
        <v>0</v>
      </c>
      <c r="X202" s="176">
        <v>0</v>
      </c>
      <c r="Y202" s="179">
        <f t="shared" si="7"/>
        <v>410101.46</v>
      </c>
      <c r="Z202" s="157" t="s">
        <v>25</v>
      </c>
      <c r="AA202" s="157" t="s">
        <v>25</v>
      </c>
      <c r="AB202" s="157"/>
      <c r="AC202" s="157" t="s">
        <v>26</v>
      </c>
      <c r="AD202" s="157" t="s">
        <v>26</v>
      </c>
      <c r="AE202" s="176">
        <v>0</v>
      </c>
      <c r="AF202" s="176">
        <v>0</v>
      </c>
      <c r="AG202" s="176">
        <v>0</v>
      </c>
      <c r="AH202" s="176">
        <v>0</v>
      </c>
      <c r="AI202" s="176">
        <v>0</v>
      </c>
      <c r="AJ202" s="176">
        <v>0</v>
      </c>
      <c r="AK202" s="176">
        <v>0</v>
      </c>
      <c r="AL202" s="176">
        <v>0</v>
      </c>
      <c r="AM202" s="176">
        <v>0</v>
      </c>
      <c r="AN202" s="176">
        <v>0</v>
      </c>
      <c r="AO202" s="176">
        <v>0</v>
      </c>
      <c r="AP202" s="176">
        <v>0</v>
      </c>
      <c r="AQ202" s="176">
        <v>0</v>
      </c>
      <c r="AR202" s="176">
        <v>0</v>
      </c>
      <c r="AS202" s="176">
        <v>0</v>
      </c>
      <c r="AT202" s="177">
        <v>0</v>
      </c>
      <c r="AU202" s="177">
        <v>0</v>
      </c>
      <c r="AV202" s="177">
        <v>0</v>
      </c>
      <c r="AW202" s="158">
        <v>40723</v>
      </c>
      <c r="AX202" s="176">
        <v>1594.54</v>
      </c>
      <c r="AY202" s="157">
        <v>4159</v>
      </c>
      <c r="AZ202" s="167">
        <v>4</v>
      </c>
      <c r="BA202" s="166">
        <v>45848</v>
      </c>
      <c r="BB202" s="157" t="s">
        <v>26</v>
      </c>
      <c r="BC202" s="159" t="s">
        <v>26</v>
      </c>
      <c r="BD202" s="157" t="s">
        <v>25</v>
      </c>
      <c r="BE202" s="185" t="s">
        <v>1000</v>
      </c>
      <c r="BF202" s="157" t="s">
        <v>476</v>
      </c>
      <c r="BG202" s="185" t="s">
        <v>615</v>
      </c>
      <c r="BH202" s="185" t="s">
        <v>1306</v>
      </c>
      <c r="BI202" s="135">
        <v>1136250</v>
      </c>
      <c r="BJ202" s="135">
        <v>1795500</v>
      </c>
      <c r="BK202" s="136">
        <v>40147</v>
      </c>
      <c r="BL202" s="136">
        <v>40599</v>
      </c>
      <c r="BM202" s="130" t="s">
        <v>26</v>
      </c>
      <c r="BN202" s="130" t="s">
        <v>26</v>
      </c>
      <c r="BO202" s="130" t="s">
        <v>26</v>
      </c>
      <c r="BP202" s="130" t="s">
        <v>26</v>
      </c>
      <c r="BQ202" s="130" t="s">
        <v>26</v>
      </c>
      <c r="BR202" s="130" t="s">
        <v>26</v>
      </c>
      <c r="BS202" s="130" t="s">
        <v>26</v>
      </c>
      <c r="BT202" s="130" t="s">
        <v>26</v>
      </c>
      <c r="BU202" s="130" t="s">
        <v>26</v>
      </c>
      <c r="BV202" s="137" t="s">
        <v>1001</v>
      </c>
      <c r="BW202" s="131" t="s">
        <v>25</v>
      </c>
      <c r="BX202" s="138" t="s">
        <v>1061</v>
      </c>
      <c r="BY202" s="131">
        <v>4</v>
      </c>
      <c r="BZ202" s="139">
        <v>44330</v>
      </c>
      <c r="CA202" s="140">
        <v>76344.94</v>
      </c>
      <c r="CB202" s="156"/>
    </row>
    <row r="203" spans="1:80" s="127" customFormat="1" ht="60.75" customHeight="1">
      <c r="A203" s="128">
        <v>200</v>
      </c>
      <c r="B203" s="130">
        <v>5930528</v>
      </c>
      <c r="C203" s="130" t="s">
        <v>465</v>
      </c>
      <c r="D203" s="130">
        <v>202</v>
      </c>
      <c r="E203" s="130">
        <v>1</v>
      </c>
      <c r="F203" s="132" t="s">
        <v>214</v>
      </c>
      <c r="G203" s="157">
        <v>321712</v>
      </c>
      <c r="H203" s="181" t="s">
        <v>430</v>
      </c>
      <c r="I203" s="182">
        <v>39356</v>
      </c>
      <c r="J203" s="182">
        <v>40452</v>
      </c>
      <c r="K203" s="180">
        <v>840</v>
      </c>
      <c r="L203" s="183">
        <v>170000</v>
      </c>
      <c r="M203" s="184">
        <v>0.15</v>
      </c>
      <c r="N203" s="184">
        <v>0</v>
      </c>
      <c r="O203" s="185" t="s">
        <v>523</v>
      </c>
      <c r="P203" s="185" t="s">
        <v>479</v>
      </c>
      <c r="Q203" s="157" t="s">
        <v>603</v>
      </c>
      <c r="R203" s="157" t="s">
        <v>515</v>
      </c>
      <c r="S203" s="157" t="s">
        <v>26</v>
      </c>
      <c r="T203" s="186">
        <f t="shared" si="6"/>
        <v>6128649.9400000004</v>
      </c>
      <c r="U203" s="186">
        <v>4717500</v>
      </c>
      <c r="V203" s="186">
        <v>1411149.94</v>
      </c>
      <c r="W203" s="186">
        <v>0</v>
      </c>
      <c r="X203" s="176">
        <v>0</v>
      </c>
      <c r="Y203" s="179">
        <f t="shared" si="7"/>
        <v>220852.25</v>
      </c>
      <c r="Z203" s="157" t="s">
        <v>25</v>
      </c>
      <c r="AA203" s="157" t="s">
        <v>25</v>
      </c>
      <c r="AB203" s="157"/>
      <c r="AC203" s="157" t="s">
        <v>25</v>
      </c>
      <c r="AD203" s="157" t="s">
        <v>26</v>
      </c>
      <c r="AE203" s="176">
        <v>0</v>
      </c>
      <c r="AF203" s="176">
        <v>0</v>
      </c>
      <c r="AG203" s="176">
        <v>0</v>
      </c>
      <c r="AH203" s="176">
        <v>0</v>
      </c>
      <c r="AI203" s="176">
        <v>0</v>
      </c>
      <c r="AJ203" s="176">
        <v>0</v>
      </c>
      <c r="AK203" s="176">
        <v>0</v>
      </c>
      <c r="AL203" s="176">
        <v>0</v>
      </c>
      <c r="AM203" s="176">
        <v>0</v>
      </c>
      <c r="AN203" s="176">
        <v>0</v>
      </c>
      <c r="AO203" s="176">
        <v>0</v>
      </c>
      <c r="AP203" s="176">
        <v>0</v>
      </c>
      <c r="AQ203" s="176">
        <v>0</v>
      </c>
      <c r="AR203" s="176">
        <v>0</v>
      </c>
      <c r="AS203" s="176">
        <v>0</v>
      </c>
      <c r="AT203" s="177">
        <v>0</v>
      </c>
      <c r="AU203" s="177">
        <v>0</v>
      </c>
      <c r="AV203" s="177">
        <v>0</v>
      </c>
      <c r="AW203" s="158">
        <v>39792</v>
      </c>
      <c r="AX203" s="176">
        <v>1486.02</v>
      </c>
      <c r="AY203" s="157">
        <v>4554</v>
      </c>
      <c r="AZ203" s="167">
        <v>4</v>
      </c>
      <c r="BA203" s="166">
        <v>41548</v>
      </c>
      <c r="BB203" s="157" t="s">
        <v>26</v>
      </c>
      <c r="BC203" s="159" t="s">
        <v>26</v>
      </c>
      <c r="BD203" s="157" t="s">
        <v>25</v>
      </c>
      <c r="BE203" s="185" t="s">
        <v>1002</v>
      </c>
      <c r="BF203" s="157" t="s">
        <v>476</v>
      </c>
      <c r="BG203" s="185" t="s">
        <v>481</v>
      </c>
      <c r="BH203" s="185" t="s">
        <v>1307</v>
      </c>
      <c r="BI203" s="135">
        <v>1285935</v>
      </c>
      <c r="BJ203" s="135">
        <v>2032035.18</v>
      </c>
      <c r="BK203" s="136">
        <v>40147</v>
      </c>
      <c r="BL203" s="136">
        <v>40155</v>
      </c>
      <c r="BM203" s="130" t="s">
        <v>26</v>
      </c>
      <c r="BN203" s="130" t="s">
        <v>26</v>
      </c>
      <c r="BO203" s="130" t="s">
        <v>26</v>
      </c>
      <c r="BP203" s="130" t="s">
        <v>26</v>
      </c>
      <c r="BQ203" s="130" t="s">
        <v>26</v>
      </c>
      <c r="BR203" s="130" t="s">
        <v>26</v>
      </c>
      <c r="BS203" s="130" t="s">
        <v>26</v>
      </c>
      <c r="BT203" s="130" t="s">
        <v>26</v>
      </c>
      <c r="BU203" s="130" t="s">
        <v>26</v>
      </c>
      <c r="BV203" s="137" t="s">
        <v>1003</v>
      </c>
      <c r="BW203" s="131" t="s">
        <v>25</v>
      </c>
      <c r="BX203" s="138" t="s">
        <v>1061</v>
      </c>
      <c r="BY203" s="131">
        <v>4</v>
      </c>
      <c r="BZ203" s="139">
        <v>44330</v>
      </c>
      <c r="CA203" s="140">
        <v>46231.23</v>
      </c>
      <c r="CB203" s="156"/>
    </row>
    <row r="204" spans="1:80" s="127" customFormat="1" ht="60.75" customHeight="1">
      <c r="A204" s="128">
        <v>201</v>
      </c>
      <c r="B204" s="130">
        <v>5929779</v>
      </c>
      <c r="C204" s="130" t="s">
        <v>465</v>
      </c>
      <c r="D204" s="130">
        <v>202</v>
      </c>
      <c r="E204" s="130">
        <v>1</v>
      </c>
      <c r="F204" s="132" t="s">
        <v>214</v>
      </c>
      <c r="G204" s="157">
        <v>321712</v>
      </c>
      <c r="H204" s="181" t="s">
        <v>431</v>
      </c>
      <c r="I204" s="182">
        <v>39423</v>
      </c>
      <c r="J204" s="182">
        <v>40519</v>
      </c>
      <c r="K204" s="180">
        <v>840</v>
      </c>
      <c r="L204" s="183">
        <v>185000</v>
      </c>
      <c r="M204" s="184">
        <v>0.15</v>
      </c>
      <c r="N204" s="184">
        <v>0</v>
      </c>
      <c r="O204" s="185" t="s">
        <v>523</v>
      </c>
      <c r="P204" s="185" t="s">
        <v>479</v>
      </c>
      <c r="Q204" s="157" t="s">
        <v>603</v>
      </c>
      <c r="R204" s="157" t="s">
        <v>515</v>
      </c>
      <c r="S204" s="157" t="s">
        <v>26</v>
      </c>
      <c r="T204" s="186">
        <f t="shared" si="6"/>
        <v>6298165.5300000003</v>
      </c>
      <c r="U204" s="186">
        <v>4745250</v>
      </c>
      <c r="V204" s="186">
        <v>1552915.53</v>
      </c>
      <c r="W204" s="186">
        <v>0</v>
      </c>
      <c r="X204" s="176">
        <v>0</v>
      </c>
      <c r="Y204" s="179">
        <f t="shared" si="7"/>
        <v>226960.92</v>
      </c>
      <c r="Z204" s="157" t="s">
        <v>25</v>
      </c>
      <c r="AA204" s="157" t="s">
        <v>25</v>
      </c>
      <c r="AB204" s="157"/>
      <c r="AC204" s="157"/>
      <c r="AD204" s="157" t="s">
        <v>26</v>
      </c>
      <c r="AE204" s="176">
        <v>0</v>
      </c>
      <c r="AF204" s="176">
        <v>0</v>
      </c>
      <c r="AG204" s="176">
        <v>0</v>
      </c>
      <c r="AH204" s="176">
        <v>0</v>
      </c>
      <c r="AI204" s="176">
        <v>0</v>
      </c>
      <c r="AJ204" s="176">
        <v>0</v>
      </c>
      <c r="AK204" s="176">
        <v>0</v>
      </c>
      <c r="AL204" s="176">
        <v>0</v>
      </c>
      <c r="AM204" s="176">
        <v>0</v>
      </c>
      <c r="AN204" s="176">
        <v>0</v>
      </c>
      <c r="AO204" s="176">
        <v>0</v>
      </c>
      <c r="AP204" s="176">
        <v>0</v>
      </c>
      <c r="AQ204" s="176">
        <v>0</v>
      </c>
      <c r="AR204" s="176">
        <v>0</v>
      </c>
      <c r="AS204" s="176">
        <v>0</v>
      </c>
      <c r="AT204" s="177">
        <v>0</v>
      </c>
      <c r="AU204" s="177">
        <v>0</v>
      </c>
      <c r="AV204" s="177">
        <v>0</v>
      </c>
      <c r="AW204" s="158">
        <v>39792</v>
      </c>
      <c r="AX204" s="176">
        <v>743.01</v>
      </c>
      <c r="AY204" s="157">
        <v>4554</v>
      </c>
      <c r="AZ204" s="167">
        <v>4</v>
      </c>
      <c r="BA204" s="166">
        <v>41615</v>
      </c>
      <c r="BB204" s="157" t="s">
        <v>26</v>
      </c>
      <c r="BC204" s="159" t="s">
        <v>26</v>
      </c>
      <c r="BD204" s="157" t="s">
        <v>25</v>
      </c>
      <c r="BE204" s="185" t="s">
        <v>1004</v>
      </c>
      <c r="BF204" s="157" t="s">
        <v>476</v>
      </c>
      <c r="BG204" s="185" t="s">
        <v>571</v>
      </c>
      <c r="BH204" s="185" t="s">
        <v>1308</v>
      </c>
      <c r="BI204" s="135">
        <v>1367185</v>
      </c>
      <c r="BJ204" s="135">
        <v>733757.4</v>
      </c>
      <c r="BK204" s="136">
        <v>41318</v>
      </c>
      <c r="BL204" s="136">
        <v>40155</v>
      </c>
      <c r="BM204" s="130" t="s">
        <v>26</v>
      </c>
      <c r="BN204" s="130" t="s">
        <v>26</v>
      </c>
      <c r="BO204" s="130" t="s">
        <v>26</v>
      </c>
      <c r="BP204" s="130" t="s">
        <v>26</v>
      </c>
      <c r="BQ204" s="130" t="s">
        <v>26</v>
      </c>
      <c r="BR204" s="130" t="s">
        <v>26</v>
      </c>
      <c r="BS204" s="130" t="s">
        <v>25</v>
      </c>
      <c r="BT204" s="130" t="s">
        <v>26</v>
      </c>
      <c r="BU204" s="130" t="s">
        <v>26</v>
      </c>
      <c r="BV204" s="137" t="s">
        <v>1005</v>
      </c>
      <c r="BW204" s="131" t="s">
        <v>25</v>
      </c>
      <c r="BX204" s="138" t="s">
        <v>1061</v>
      </c>
      <c r="BY204" s="131">
        <v>4</v>
      </c>
      <c r="BZ204" s="139">
        <v>44330</v>
      </c>
      <c r="CA204" s="140">
        <v>47509.97</v>
      </c>
      <c r="CB204" s="156"/>
    </row>
    <row r="205" spans="1:80" s="127" customFormat="1" ht="60.75" customHeight="1">
      <c r="A205" s="128">
        <v>202</v>
      </c>
      <c r="B205" s="130">
        <v>5816994</v>
      </c>
      <c r="C205" s="130" t="s">
        <v>465</v>
      </c>
      <c r="D205" s="130">
        <v>202</v>
      </c>
      <c r="E205" s="130">
        <v>1</v>
      </c>
      <c r="F205" s="132" t="s">
        <v>214</v>
      </c>
      <c r="G205" s="157">
        <v>321712</v>
      </c>
      <c r="H205" s="181" t="s">
        <v>432</v>
      </c>
      <c r="I205" s="182">
        <v>39273</v>
      </c>
      <c r="J205" s="182">
        <v>40004</v>
      </c>
      <c r="K205" s="180">
        <v>840</v>
      </c>
      <c r="L205" s="183">
        <v>200000</v>
      </c>
      <c r="M205" s="184">
        <v>0.15</v>
      </c>
      <c r="N205" s="184">
        <v>0</v>
      </c>
      <c r="O205" s="185" t="s">
        <v>466</v>
      </c>
      <c r="P205" s="185" t="s">
        <v>479</v>
      </c>
      <c r="Q205" s="157" t="s">
        <v>886</v>
      </c>
      <c r="R205" s="157" t="s">
        <v>515</v>
      </c>
      <c r="S205" s="157" t="s">
        <v>26</v>
      </c>
      <c r="T205" s="186">
        <f t="shared" si="6"/>
        <v>6031901.2300000004</v>
      </c>
      <c r="U205" s="186">
        <v>5524941.75</v>
      </c>
      <c r="V205" s="186">
        <v>506959.48</v>
      </c>
      <c r="W205" s="186">
        <v>0</v>
      </c>
      <c r="X205" s="176">
        <v>0</v>
      </c>
      <c r="Y205" s="179">
        <f t="shared" si="7"/>
        <v>217365.81</v>
      </c>
      <c r="Z205" s="157" t="s">
        <v>25</v>
      </c>
      <c r="AA205" s="157" t="s">
        <v>26</v>
      </c>
      <c r="AB205" s="157" t="s">
        <v>25</v>
      </c>
      <c r="AC205" s="157"/>
      <c r="AD205" s="157" t="s">
        <v>26</v>
      </c>
      <c r="AE205" s="176">
        <v>0</v>
      </c>
      <c r="AF205" s="176">
        <v>0</v>
      </c>
      <c r="AG205" s="176">
        <v>0</v>
      </c>
      <c r="AH205" s="176">
        <v>0</v>
      </c>
      <c r="AI205" s="176">
        <v>0</v>
      </c>
      <c r="AJ205" s="176">
        <v>0</v>
      </c>
      <c r="AK205" s="176">
        <v>0</v>
      </c>
      <c r="AL205" s="176">
        <v>0</v>
      </c>
      <c r="AM205" s="176">
        <v>0</v>
      </c>
      <c r="AN205" s="176">
        <v>0</v>
      </c>
      <c r="AO205" s="176">
        <v>0</v>
      </c>
      <c r="AP205" s="176">
        <v>0</v>
      </c>
      <c r="AQ205" s="176">
        <v>0</v>
      </c>
      <c r="AR205" s="176">
        <v>0</v>
      </c>
      <c r="AS205" s="176">
        <v>0</v>
      </c>
      <c r="AT205" s="177">
        <v>0</v>
      </c>
      <c r="AU205" s="177">
        <v>0</v>
      </c>
      <c r="AV205" s="177">
        <v>0</v>
      </c>
      <c r="AW205" s="158">
        <v>40058</v>
      </c>
      <c r="AX205" s="176">
        <v>798</v>
      </c>
      <c r="AY205" s="157">
        <v>4491</v>
      </c>
      <c r="AZ205" s="167">
        <v>3.4</v>
      </c>
      <c r="BA205" s="166">
        <v>41100</v>
      </c>
      <c r="BB205" s="157" t="s">
        <v>26</v>
      </c>
      <c r="BC205" s="159" t="s">
        <v>26</v>
      </c>
      <c r="BD205" s="157" t="s">
        <v>25</v>
      </c>
      <c r="BE205" s="185" t="s">
        <v>1006</v>
      </c>
      <c r="BF205" s="157" t="s">
        <v>476</v>
      </c>
      <c r="BG205" s="185" t="s">
        <v>659</v>
      </c>
      <c r="BH205" s="185" t="s">
        <v>1309</v>
      </c>
      <c r="BI205" s="135">
        <v>1742250</v>
      </c>
      <c r="BJ205" s="135">
        <v>1646558</v>
      </c>
      <c r="BK205" s="136">
        <v>41614</v>
      </c>
      <c r="BL205" s="136">
        <v>41416</v>
      </c>
      <c r="BM205" s="130" t="s">
        <v>26</v>
      </c>
      <c r="BN205" s="130" t="s">
        <v>26</v>
      </c>
      <c r="BO205" s="130" t="s">
        <v>26</v>
      </c>
      <c r="BP205" s="130" t="s">
        <v>26</v>
      </c>
      <c r="BQ205" s="130" t="s">
        <v>26</v>
      </c>
      <c r="BR205" s="130" t="s">
        <v>26</v>
      </c>
      <c r="BS205" s="130" t="s">
        <v>25</v>
      </c>
      <c r="BT205" s="130" t="s">
        <v>26</v>
      </c>
      <c r="BU205" s="130" t="s">
        <v>26</v>
      </c>
      <c r="BV205" s="137" t="s">
        <v>1007</v>
      </c>
      <c r="BW205" s="131" t="s">
        <v>25</v>
      </c>
      <c r="BX205" s="138" t="s">
        <v>1061</v>
      </c>
      <c r="BY205" s="131">
        <v>4</v>
      </c>
      <c r="BZ205" s="139">
        <v>44330</v>
      </c>
      <c r="CA205" s="140">
        <v>43621.87</v>
      </c>
      <c r="CB205" s="156"/>
    </row>
    <row r="206" spans="1:80" s="127" customFormat="1" ht="60.75" customHeight="1">
      <c r="A206" s="128">
        <v>203</v>
      </c>
      <c r="B206" s="130">
        <v>5929213</v>
      </c>
      <c r="C206" s="130" t="s">
        <v>465</v>
      </c>
      <c r="D206" s="130">
        <v>202</v>
      </c>
      <c r="E206" s="130">
        <v>1</v>
      </c>
      <c r="F206" s="132" t="s">
        <v>214</v>
      </c>
      <c r="G206" s="157">
        <v>321712</v>
      </c>
      <c r="H206" s="181" t="s">
        <v>433</v>
      </c>
      <c r="I206" s="182">
        <v>39406</v>
      </c>
      <c r="J206" s="182">
        <v>47077</v>
      </c>
      <c r="K206" s="180">
        <v>840</v>
      </c>
      <c r="L206" s="183">
        <v>180000</v>
      </c>
      <c r="M206" s="184">
        <v>0.15</v>
      </c>
      <c r="N206" s="184">
        <v>0</v>
      </c>
      <c r="O206" s="185" t="s">
        <v>472</v>
      </c>
      <c r="P206" s="185" t="s">
        <v>547</v>
      </c>
      <c r="Q206" s="157" t="s">
        <v>726</v>
      </c>
      <c r="R206" s="157" t="s">
        <v>515</v>
      </c>
      <c r="S206" s="157" t="s">
        <v>26</v>
      </c>
      <c r="T206" s="186">
        <f t="shared" si="6"/>
        <v>14861738.67</v>
      </c>
      <c r="U206" s="186">
        <v>4933455.5</v>
      </c>
      <c r="V206" s="186">
        <v>9928283.1699999999</v>
      </c>
      <c r="W206" s="186">
        <v>0</v>
      </c>
      <c r="X206" s="176">
        <v>0</v>
      </c>
      <c r="Y206" s="179">
        <f t="shared" si="7"/>
        <v>535558.15</v>
      </c>
      <c r="Z206" s="157" t="s">
        <v>26</v>
      </c>
      <c r="AA206" s="157" t="s">
        <v>26</v>
      </c>
      <c r="AB206" s="157"/>
      <c r="AC206" s="157"/>
      <c r="AD206" s="157" t="s">
        <v>26</v>
      </c>
      <c r="AE206" s="176">
        <v>0</v>
      </c>
      <c r="AF206" s="176">
        <v>0</v>
      </c>
      <c r="AG206" s="176">
        <v>0</v>
      </c>
      <c r="AH206" s="176">
        <v>0</v>
      </c>
      <c r="AI206" s="176">
        <v>0</v>
      </c>
      <c r="AJ206" s="176">
        <v>0</v>
      </c>
      <c r="AK206" s="176">
        <v>0</v>
      </c>
      <c r="AL206" s="176">
        <v>0</v>
      </c>
      <c r="AM206" s="176">
        <v>0</v>
      </c>
      <c r="AN206" s="176">
        <v>0</v>
      </c>
      <c r="AO206" s="176">
        <v>0</v>
      </c>
      <c r="AP206" s="176">
        <v>0</v>
      </c>
      <c r="AQ206" s="176">
        <v>0</v>
      </c>
      <c r="AR206" s="176">
        <v>0</v>
      </c>
      <c r="AS206" s="176">
        <v>0</v>
      </c>
      <c r="AT206" s="177">
        <v>0</v>
      </c>
      <c r="AU206" s="177">
        <v>0</v>
      </c>
      <c r="AV206" s="177">
        <v>0</v>
      </c>
      <c r="AW206" s="158">
        <v>39561</v>
      </c>
      <c r="AX206" s="176">
        <v>507.02</v>
      </c>
      <c r="AY206" s="157">
        <v>4757</v>
      </c>
      <c r="AZ206" s="167">
        <v>4</v>
      </c>
      <c r="BA206" s="166">
        <v>48173</v>
      </c>
      <c r="BB206" s="157" t="s">
        <v>26</v>
      </c>
      <c r="BC206" s="159" t="s">
        <v>26</v>
      </c>
      <c r="BD206" s="157" t="s">
        <v>25</v>
      </c>
      <c r="BE206" s="185" t="s">
        <v>1008</v>
      </c>
      <c r="BF206" s="157" t="s">
        <v>476</v>
      </c>
      <c r="BG206" s="185" t="s">
        <v>593</v>
      </c>
      <c r="BH206" s="185" t="s">
        <v>1310</v>
      </c>
      <c r="BI206" s="135">
        <v>1010000</v>
      </c>
      <c r="BJ206" s="135">
        <v>2783968.93</v>
      </c>
      <c r="BK206" s="136">
        <v>40813</v>
      </c>
      <c r="BL206" s="136">
        <v>40233</v>
      </c>
      <c r="BM206" s="130" t="s">
        <v>26</v>
      </c>
      <c r="BN206" s="130" t="s">
        <v>26</v>
      </c>
      <c r="BO206" s="130">
        <v>0</v>
      </c>
      <c r="BP206" s="130" t="s">
        <v>26</v>
      </c>
      <c r="BQ206" s="130" t="s">
        <v>26</v>
      </c>
      <c r="BR206" s="130" t="s">
        <v>26</v>
      </c>
      <c r="BS206" s="130" t="s">
        <v>26</v>
      </c>
      <c r="BT206" s="130" t="s">
        <v>26</v>
      </c>
      <c r="BU206" s="130" t="s">
        <v>26</v>
      </c>
      <c r="BV206" s="137" t="s">
        <v>1009</v>
      </c>
      <c r="BW206" s="131" t="s">
        <v>25</v>
      </c>
      <c r="BX206" s="138" t="s">
        <v>1061</v>
      </c>
      <c r="BY206" s="131">
        <v>4</v>
      </c>
      <c r="BZ206" s="139">
        <v>44330</v>
      </c>
      <c r="CA206" s="140">
        <v>101877.28</v>
      </c>
      <c r="CB206" s="156"/>
    </row>
    <row r="207" spans="1:80" s="127" customFormat="1" ht="60.75" customHeight="1">
      <c r="A207" s="128">
        <v>204</v>
      </c>
      <c r="B207" s="130">
        <v>5929775</v>
      </c>
      <c r="C207" s="130" t="s">
        <v>465</v>
      </c>
      <c r="D207" s="130">
        <v>202</v>
      </c>
      <c r="E207" s="130">
        <v>1</v>
      </c>
      <c r="F207" s="132" t="s">
        <v>214</v>
      </c>
      <c r="G207" s="157">
        <v>321712</v>
      </c>
      <c r="H207" s="181" t="s">
        <v>434</v>
      </c>
      <c r="I207" s="182">
        <v>39164</v>
      </c>
      <c r="J207" s="182">
        <v>42817</v>
      </c>
      <c r="K207" s="180">
        <v>840</v>
      </c>
      <c r="L207" s="183">
        <v>10000</v>
      </c>
      <c r="M207" s="184">
        <v>0.15</v>
      </c>
      <c r="N207" s="184">
        <v>0</v>
      </c>
      <c r="O207" s="185" t="s">
        <v>472</v>
      </c>
      <c r="P207" s="185" t="s">
        <v>479</v>
      </c>
      <c r="Q207" s="157" t="s">
        <v>603</v>
      </c>
      <c r="R207" s="157" t="s">
        <v>515</v>
      </c>
      <c r="S207" s="157" t="s">
        <v>26</v>
      </c>
      <c r="T207" s="186">
        <f t="shared" si="6"/>
        <v>331442.67</v>
      </c>
      <c r="U207" s="186">
        <v>202051.08</v>
      </c>
      <c r="V207" s="186">
        <v>129391.59</v>
      </c>
      <c r="W207" s="186">
        <v>0</v>
      </c>
      <c r="X207" s="176">
        <v>0</v>
      </c>
      <c r="Y207" s="179">
        <f t="shared" si="7"/>
        <v>11943.88</v>
      </c>
      <c r="Z207" s="157" t="s">
        <v>25</v>
      </c>
      <c r="AA207" s="157" t="s">
        <v>25</v>
      </c>
      <c r="AB207" s="157"/>
      <c r="AC207" s="157" t="s">
        <v>26</v>
      </c>
      <c r="AD207" s="157" t="s">
        <v>26</v>
      </c>
      <c r="AE207" s="176">
        <v>0</v>
      </c>
      <c r="AF207" s="176">
        <v>0</v>
      </c>
      <c r="AG207" s="176">
        <v>0</v>
      </c>
      <c r="AH207" s="176">
        <v>0</v>
      </c>
      <c r="AI207" s="176">
        <v>0</v>
      </c>
      <c r="AJ207" s="176">
        <v>0</v>
      </c>
      <c r="AK207" s="176">
        <v>0</v>
      </c>
      <c r="AL207" s="176">
        <v>0</v>
      </c>
      <c r="AM207" s="176">
        <v>0</v>
      </c>
      <c r="AN207" s="176">
        <v>0</v>
      </c>
      <c r="AO207" s="176">
        <v>0</v>
      </c>
      <c r="AP207" s="176">
        <v>0</v>
      </c>
      <c r="AQ207" s="176">
        <v>0</v>
      </c>
      <c r="AR207" s="176">
        <v>0</v>
      </c>
      <c r="AS207" s="176">
        <v>0</v>
      </c>
      <c r="AT207" s="177">
        <v>0</v>
      </c>
      <c r="AU207" s="177">
        <v>0</v>
      </c>
      <c r="AV207" s="177">
        <v>0</v>
      </c>
      <c r="AW207" s="158">
        <v>41494</v>
      </c>
      <c r="AX207" s="176">
        <v>3468.96</v>
      </c>
      <c r="AY207" s="157">
        <v>4035</v>
      </c>
      <c r="AZ207" s="167">
        <v>1</v>
      </c>
      <c r="BA207" s="166">
        <v>43913</v>
      </c>
      <c r="BB207" s="157" t="s">
        <v>26</v>
      </c>
      <c r="BC207" s="159" t="s">
        <v>26</v>
      </c>
      <c r="BD207" s="157" t="s">
        <v>25</v>
      </c>
      <c r="BE207" s="185" t="s">
        <v>1010</v>
      </c>
      <c r="BF207" s="157" t="s">
        <v>476</v>
      </c>
      <c r="BG207" s="185" t="s">
        <v>481</v>
      </c>
      <c r="BH207" s="185" t="s">
        <v>1311</v>
      </c>
      <c r="BI207" s="135">
        <v>91977.02</v>
      </c>
      <c r="BJ207" s="135">
        <v>266093.21000000002</v>
      </c>
      <c r="BK207" s="136">
        <v>41156</v>
      </c>
      <c r="BL207" s="136">
        <v>41123</v>
      </c>
      <c r="BM207" s="130" t="s">
        <v>26</v>
      </c>
      <c r="BN207" s="130" t="s">
        <v>26</v>
      </c>
      <c r="BO207" s="130" t="s">
        <v>25</v>
      </c>
      <c r="BP207" s="130" t="s">
        <v>26</v>
      </c>
      <c r="BQ207" s="130" t="s">
        <v>26</v>
      </c>
      <c r="BR207" s="130" t="s">
        <v>26</v>
      </c>
      <c r="BS207" s="130" t="s">
        <v>25</v>
      </c>
      <c r="BT207" s="130" t="s">
        <v>746</v>
      </c>
      <c r="BU207" s="130" t="s">
        <v>26</v>
      </c>
      <c r="BV207" s="137" t="s">
        <v>1011</v>
      </c>
      <c r="BW207" s="131" t="s">
        <v>25</v>
      </c>
      <c r="BX207" s="138" t="s">
        <v>1061</v>
      </c>
      <c r="BY207" s="131">
        <v>4</v>
      </c>
      <c r="BZ207" s="139">
        <v>44330</v>
      </c>
      <c r="CA207" s="140">
        <v>2543.5</v>
      </c>
      <c r="CB207" s="156"/>
    </row>
    <row r="208" spans="1:80" s="127" customFormat="1" ht="60.75" customHeight="1">
      <c r="A208" s="128">
        <v>205</v>
      </c>
      <c r="B208" s="130">
        <v>6024995</v>
      </c>
      <c r="C208" s="130" t="s">
        <v>465</v>
      </c>
      <c r="D208" s="130">
        <v>204</v>
      </c>
      <c r="E208" s="130">
        <v>1</v>
      </c>
      <c r="F208" s="132" t="s">
        <v>214</v>
      </c>
      <c r="G208" s="157">
        <v>321712</v>
      </c>
      <c r="H208" s="181" t="s">
        <v>435</v>
      </c>
      <c r="I208" s="182">
        <v>38538</v>
      </c>
      <c r="J208" s="182">
        <v>42188</v>
      </c>
      <c r="K208" s="180">
        <v>840</v>
      </c>
      <c r="L208" s="183">
        <v>1000000</v>
      </c>
      <c r="M208" s="184">
        <v>0.125</v>
      </c>
      <c r="N208" s="184">
        <v>0</v>
      </c>
      <c r="O208" s="185" t="s">
        <v>945</v>
      </c>
      <c r="P208" s="185" t="s">
        <v>479</v>
      </c>
      <c r="Q208" s="157" t="s">
        <v>603</v>
      </c>
      <c r="R208" s="157" t="s">
        <v>515</v>
      </c>
      <c r="S208" s="157" t="s">
        <v>26</v>
      </c>
      <c r="T208" s="186">
        <f t="shared" si="6"/>
        <v>9912989.8699999992</v>
      </c>
      <c r="U208" s="186">
        <v>9912989.8699999992</v>
      </c>
      <c r="V208" s="186">
        <v>0</v>
      </c>
      <c r="W208" s="186">
        <v>0</v>
      </c>
      <c r="X208" s="176">
        <v>0</v>
      </c>
      <c r="Y208" s="179">
        <f t="shared" si="7"/>
        <v>357224.86</v>
      </c>
      <c r="Z208" s="157" t="s">
        <v>25</v>
      </c>
      <c r="AA208" s="157" t="s">
        <v>25</v>
      </c>
      <c r="AB208" s="157"/>
      <c r="AC208" s="157" t="s">
        <v>26</v>
      </c>
      <c r="AD208" s="157" t="s">
        <v>26</v>
      </c>
      <c r="AE208" s="176">
        <v>0</v>
      </c>
      <c r="AF208" s="176">
        <v>0</v>
      </c>
      <c r="AG208" s="176">
        <v>0</v>
      </c>
      <c r="AH208" s="176">
        <v>0</v>
      </c>
      <c r="AI208" s="176">
        <v>0</v>
      </c>
      <c r="AJ208" s="176">
        <v>0</v>
      </c>
      <c r="AK208" s="176">
        <v>0</v>
      </c>
      <c r="AL208" s="176">
        <v>0</v>
      </c>
      <c r="AM208" s="176">
        <v>0</v>
      </c>
      <c r="AN208" s="176">
        <v>0</v>
      </c>
      <c r="AO208" s="176">
        <v>0</v>
      </c>
      <c r="AP208" s="176">
        <v>0</v>
      </c>
      <c r="AQ208" s="176">
        <v>0</v>
      </c>
      <c r="AR208" s="176">
        <v>0</v>
      </c>
      <c r="AS208" s="176">
        <v>0</v>
      </c>
      <c r="AT208" s="177">
        <v>0</v>
      </c>
      <c r="AU208" s="177">
        <v>0</v>
      </c>
      <c r="AV208" s="177">
        <v>0</v>
      </c>
      <c r="AW208" s="158">
        <v>42550</v>
      </c>
      <c r="AX208" s="176">
        <v>37310.089999999997</v>
      </c>
      <c r="AY208" s="157">
        <v>2122</v>
      </c>
      <c r="AZ208" s="167">
        <v>2.4</v>
      </c>
      <c r="BA208" s="166">
        <v>43284</v>
      </c>
      <c r="BB208" s="157" t="s">
        <v>26</v>
      </c>
      <c r="BC208" s="159" t="s">
        <v>26</v>
      </c>
      <c r="BD208" s="157" t="s">
        <v>25</v>
      </c>
      <c r="BE208" s="185" t="s">
        <v>1012</v>
      </c>
      <c r="BF208" s="157" t="s">
        <v>1013</v>
      </c>
      <c r="BG208" s="185" t="s">
        <v>1014</v>
      </c>
      <c r="BH208" s="185" t="s">
        <v>1338</v>
      </c>
      <c r="BI208" s="135">
        <v>23274489.5</v>
      </c>
      <c r="BJ208" s="135">
        <v>14914475.27</v>
      </c>
      <c r="BK208" s="136" t="s">
        <v>1015</v>
      </c>
      <c r="BL208" s="136" t="s">
        <v>1016</v>
      </c>
      <c r="BM208" s="130" t="s">
        <v>26</v>
      </c>
      <c r="BN208" s="130" t="s">
        <v>26</v>
      </c>
      <c r="BO208" s="130" t="s">
        <v>26</v>
      </c>
      <c r="BP208" s="130" t="s">
        <v>26</v>
      </c>
      <c r="BQ208" s="131" t="s">
        <v>25</v>
      </c>
      <c r="BR208" s="131" t="s">
        <v>25</v>
      </c>
      <c r="BS208" s="130" t="s">
        <v>1017</v>
      </c>
      <c r="BT208" s="130" t="s">
        <v>1018</v>
      </c>
      <c r="BU208" s="130" t="s">
        <v>26</v>
      </c>
      <c r="BV208" s="201" t="s">
        <v>1064</v>
      </c>
      <c r="BW208" s="131" t="s">
        <v>25</v>
      </c>
      <c r="BX208" s="138" t="s">
        <v>1061</v>
      </c>
      <c r="BY208" s="131">
        <v>4</v>
      </c>
      <c r="BZ208" s="139">
        <v>44330</v>
      </c>
      <c r="CA208" s="140">
        <v>80194.12</v>
      </c>
      <c r="CB208" s="156"/>
    </row>
    <row r="209" spans="1:80" s="127" customFormat="1" ht="60.75" customHeight="1">
      <c r="A209" s="128">
        <v>206</v>
      </c>
      <c r="B209" s="130">
        <v>5781380</v>
      </c>
      <c r="C209" s="130" t="s">
        <v>465</v>
      </c>
      <c r="D209" s="130">
        <v>202</v>
      </c>
      <c r="E209" s="130">
        <v>1</v>
      </c>
      <c r="F209" s="132" t="s">
        <v>214</v>
      </c>
      <c r="G209" s="157">
        <v>321712</v>
      </c>
      <c r="H209" s="181" t="s">
        <v>436</v>
      </c>
      <c r="I209" s="182">
        <v>39430</v>
      </c>
      <c r="J209" s="182">
        <v>48562</v>
      </c>
      <c r="K209" s="180">
        <v>980</v>
      </c>
      <c r="L209" s="183">
        <v>750000</v>
      </c>
      <c r="M209" s="184">
        <v>0.109</v>
      </c>
      <c r="N209" s="184">
        <v>0</v>
      </c>
      <c r="O209" s="185" t="s">
        <v>472</v>
      </c>
      <c r="P209" s="185" t="s">
        <v>552</v>
      </c>
      <c r="Q209" s="157" t="s">
        <v>603</v>
      </c>
      <c r="R209" s="157" t="s">
        <v>515</v>
      </c>
      <c r="S209" s="157" t="s">
        <v>26</v>
      </c>
      <c r="T209" s="186">
        <f t="shared" si="6"/>
        <v>791955.97</v>
      </c>
      <c r="U209" s="186">
        <v>746516.91</v>
      </c>
      <c r="V209" s="186">
        <v>45439.06</v>
      </c>
      <c r="W209" s="186">
        <v>0</v>
      </c>
      <c r="X209" s="176">
        <v>0</v>
      </c>
      <c r="Y209" s="179">
        <f t="shared" si="7"/>
        <v>791955.97</v>
      </c>
      <c r="Z209" s="157" t="s">
        <v>25</v>
      </c>
      <c r="AA209" s="157" t="s">
        <v>26</v>
      </c>
      <c r="AB209" s="157" t="s">
        <v>25</v>
      </c>
      <c r="AC209" s="157"/>
      <c r="AD209" s="157" t="s">
        <v>26</v>
      </c>
      <c r="AE209" s="176">
        <v>0</v>
      </c>
      <c r="AF209" s="176">
        <v>0</v>
      </c>
      <c r="AG209" s="176">
        <v>0</v>
      </c>
      <c r="AH209" s="176">
        <v>0</v>
      </c>
      <c r="AI209" s="176">
        <v>0</v>
      </c>
      <c r="AJ209" s="176">
        <v>0</v>
      </c>
      <c r="AK209" s="176">
        <v>0</v>
      </c>
      <c r="AL209" s="176">
        <v>0</v>
      </c>
      <c r="AM209" s="176">
        <v>0</v>
      </c>
      <c r="AN209" s="176">
        <v>0</v>
      </c>
      <c r="AO209" s="176">
        <v>0</v>
      </c>
      <c r="AP209" s="176">
        <v>0</v>
      </c>
      <c r="AQ209" s="176">
        <v>0</v>
      </c>
      <c r="AR209" s="176">
        <v>0</v>
      </c>
      <c r="AS209" s="176">
        <v>0</v>
      </c>
      <c r="AT209" s="177">
        <v>0</v>
      </c>
      <c r="AU209" s="177">
        <v>0</v>
      </c>
      <c r="AV209" s="177">
        <v>0</v>
      </c>
      <c r="AW209" s="158">
        <v>39643</v>
      </c>
      <c r="AX209" s="176">
        <v>7297</v>
      </c>
      <c r="AY209" s="157">
        <v>4642</v>
      </c>
      <c r="AZ209" s="167">
        <v>4</v>
      </c>
      <c r="BA209" s="166">
        <v>49658</v>
      </c>
      <c r="BB209" s="157" t="s">
        <v>26</v>
      </c>
      <c r="BC209" s="159" t="s">
        <v>26</v>
      </c>
      <c r="BD209" s="157" t="s">
        <v>25</v>
      </c>
      <c r="BE209" s="185" t="s">
        <v>1019</v>
      </c>
      <c r="BF209" s="157" t="s">
        <v>476</v>
      </c>
      <c r="BG209" s="185" t="s">
        <v>563</v>
      </c>
      <c r="BH209" s="185" t="s">
        <v>1312</v>
      </c>
      <c r="BI209" s="135">
        <v>1012525</v>
      </c>
      <c r="BJ209" s="135">
        <v>538728.19999999995</v>
      </c>
      <c r="BK209" s="136">
        <v>41100</v>
      </c>
      <c r="BL209" s="136">
        <v>40708</v>
      </c>
      <c r="BM209" s="130" t="s">
        <v>26</v>
      </c>
      <c r="BN209" s="130" t="s">
        <v>26</v>
      </c>
      <c r="BO209" s="130" t="s">
        <v>26</v>
      </c>
      <c r="BP209" s="130" t="s">
        <v>26</v>
      </c>
      <c r="BQ209" s="130" t="s">
        <v>26</v>
      </c>
      <c r="BR209" s="130" t="s">
        <v>26</v>
      </c>
      <c r="BS209" s="130" t="s">
        <v>25</v>
      </c>
      <c r="BT209" s="130" t="s">
        <v>26</v>
      </c>
      <c r="BU209" s="130" t="s">
        <v>26</v>
      </c>
      <c r="BV209" s="137" t="s">
        <v>1020</v>
      </c>
      <c r="BW209" s="131" t="s">
        <v>25</v>
      </c>
      <c r="BX209" s="138" t="s">
        <v>1061</v>
      </c>
      <c r="BY209" s="131">
        <v>4</v>
      </c>
      <c r="BZ209" s="139">
        <v>44330</v>
      </c>
      <c r="CA209" s="140">
        <v>6335.65</v>
      </c>
      <c r="CB209" s="156"/>
    </row>
    <row r="210" spans="1:80" s="127" customFormat="1" ht="60.75" customHeight="1">
      <c r="A210" s="128">
        <v>207</v>
      </c>
      <c r="B210" s="130">
        <v>5942819</v>
      </c>
      <c r="C210" s="130" t="s">
        <v>465</v>
      </c>
      <c r="D210" s="130">
        <v>202</v>
      </c>
      <c r="E210" s="130">
        <v>1</v>
      </c>
      <c r="F210" s="132" t="s">
        <v>214</v>
      </c>
      <c r="G210" s="157">
        <v>321712</v>
      </c>
      <c r="H210" s="181" t="s">
        <v>437</v>
      </c>
      <c r="I210" s="182">
        <v>39471</v>
      </c>
      <c r="J210" s="182">
        <v>43124</v>
      </c>
      <c r="K210" s="180">
        <v>840</v>
      </c>
      <c r="L210" s="183">
        <v>300000</v>
      </c>
      <c r="M210" s="184">
        <v>0.11</v>
      </c>
      <c r="N210" s="184">
        <v>2E-3</v>
      </c>
      <c r="O210" s="185" t="s">
        <v>472</v>
      </c>
      <c r="P210" s="185" t="s">
        <v>545</v>
      </c>
      <c r="Q210" s="157" t="s">
        <v>603</v>
      </c>
      <c r="R210" s="157" t="s">
        <v>515</v>
      </c>
      <c r="S210" s="157" t="s">
        <v>26</v>
      </c>
      <c r="T210" s="186">
        <f t="shared" si="6"/>
        <v>8789709.2300000004</v>
      </c>
      <c r="U210" s="186">
        <v>8186250</v>
      </c>
      <c r="V210" s="186">
        <v>561486.29</v>
      </c>
      <c r="W210" s="186">
        <v>41972.94</v>
      </c>
      <c r="X210" s="176">
        <v>0</v>
      </c>
      <c r="Y210" s="179">
        <f t="shared" si="7"/>
        <v>316746.28000000003</v>
      </c>
      <c r="Z210" s="157" t="s">
        <v>25</v>
      </c>
      <c r="AA210" s="157" t="s">
        <v>26</v>
      </c>
      <c r="AB210" s="157" t="s">
        <v>25</v>
      </c>
      <c r="AC210" s="157"/>
      <c r="AD210" s="157" t="s">
        <v>26</v>
      </c>
      <c r="AE210" s="176">
        <v>0</v>
      </c>
      <c r="AF210" s="176">
        <v>0</v>
      </c>
      <c r="AG210" s="176">
        <v>0</v>
      </c>
      <c r="AH210" s="176">
        <v>0</v>
      </c>
      <c r="AI210" s="176">
        <v>0</v>
      </c>
      <c r="AJ210" s="176">
        <v>0</v>
      </c>
      <c r="AK210" s="176">
        <v>0</v>
      </c>
      <c r="AL210" s="176">
        <v>0</v>
      </c>
      <c r="AM210" s="176">
        <v>0</v>
      </c>
      <c r="AN210" s="176">
        <v>0</v>
      </c>
      <c r="AO210" s="176">
        <v>0</v>
      </c>
      <c r="AP210" s="176">
        <v>0</v>
      </c>
      <c r="AQ210" s="176">
        <v>0</v>
      </c>
      <c r="AR210" s="176">
        <v>0</v>
      </c>
      <c r="AS210" s="176">
        <v>0</v>
      </c>
      <c r="AT210" s="177">
        <v>0</v>
      </c>
      <c r="AU210" s="177">
        <v>0</v>
      </c>
      <c r="AV210" s="177">
        <v>0</v>
      </c>
      <c r="AW210" s="158">
        <v>39843</v>
      </c>
      <c r="AX210" s="176">
        <v>2000</v>
      </c>
      <c r="AY210" s="157">
        <v>4768</v>
      </c>
      <c r="AZ210" s="167">
        <v>4</v>
      </c>
      <c r="BA210" s="166">
        <v>44220</v>
      </c>
      <c r="BB210" s="157" t="s">
        <v>26</v>
      </c>
      <c r="BC210" s="159" t="s">
        <v>26</v>
      </c>
      <c r="BD210" s="157" t="s">
        <v>25</v>
      </c>
      <c r="BE210" s="185" t="s">
        <v>1021</v>
      </c>
      <c r="BF210" s="157" t="s">
        <v>476</v>
      </c>
      <c r="BG210" s="185" t="s">
        <v>659</v>
      </c>
      <c r="BH210" s="185" t="s">
        <v>1313</v>
      </c>
      <c r="BI210" s="135">
        <v>1697658.5</v>
      </c>
      <c r="BJ210" s="135">
        <v>1068449</v>
      </c>
      <c r="BK210" s="136">
        <v>40711</v>
      </c>
      <c r="BL210" s="136">
        <v>40708</v>
      </c>
      <c r="BM210" s="130" t="s">
        <v>26</v>
      </c>
      <c r="BN210" s="130" t="s">
        <v>26</v>
      </c>
      <c r="BO210" s="130" t="s">
        <v>25</v>
      </c>
      <c r="BP210" s="130" t="s">
        <v>26</v>
      </c>
      <c r="BQ210" s="130" t="s">
        <v>26</v>
      </c>
      <c r="BR210" s="130" t="s">
        <v>26</v>
      </c>
      <c r="BS210" s="130" t="s">
        <v>25</v>
      </c>
      <c r="BT210" s="130" t="s">
        <v>26</v>
      </c>
      <c r="BU210" s="130" t="s">
        <v>26</v>
      </c>
      <c r="BV210" s="137" t="s">
        <v>1022</v>
      </c>
      <c r="BW210" s="131" t="s">
        <v>25</v>
      </c>
      <c r="BX210" s="138" t="s">
        <v>1061</v>
      </c>
      <c r="BY210" s="131">
        <v>4</v>
      </c>
      <c r="BZ210" s="139">
        <v>44330</v>
      </c>
      <c r="CA210" s="140">
        <v>66324</v>
      </c>
      <c r="CB210" s="156"/>
    </row>
    <row r="211" spans="1:80" s="127" customFormat="1" ht="60.75" customHeight="1">
      <c r="A211" s="128">
        <v>208</v>
      </c>
      <c r="B211" s="130">
        <v>5929166</v>
      </c>
      <c r="C211" s="130" t="s">
        <v>465</v>
      </c>
      <c r="D211" s="130">
        <v>202</v>
      </c>
      <c r="E211" s="130">
        <v>1</v>
      </c>
      <c r="F211" s="132" t="s">
        <v>214</v>
      </c>
      <c r="G211" s="157">
        <v>321712</v>
      </c>
      <c r="H211" s="181" t="s">
        <v>438</v>
      </c>
      <c r="I211" s="182">
        <v>39500</v>
      </c>
      <c r="J211" s="182">
        <v>44979</v>
      </c>
      <c r="K211" s="180">
        <v>840</v>
      </c>
      <c r="L211" s="183">
        <v>140000</v>
      </c>
      <c r="M211" s="184">
        <v>0.11</v>
      </c>
      <c r="N211" s="184">
        <v>2E-3</v>
      </c>
      <c r="O211" s="185" t="s">
        <v>472</v>
      </c>
      <c r="P211" s="185" t="s">
        <v>489</v>
      </c>
      <c r="Q211" s="157" t="s">
        <v>603</v>
      </c>
      <c r="R211" s="157" t="s">
        <v>515</v>
      </c>
      <c r="S211" s="157" t="s">
        <v>26</v>
      </c>
      <c r="T211" s="186">
        <f t="shared" si="6"/>
        <v>10013079.220000001</v>
      </c>
      <c r="U211" s="186">
        <v>3841821</v>
      </c>
      <c r="V211" s="186">
        <v>5433568.2199999997</v>
      </c>
      <c r="W211" s="186">
        <v>737690</v>
      </c>
      <c r="X211" s="176">
        <v>0</v>
      </c>
      <c r="Y211" s="179">
        <f t="shared" si="7"/>
        <v>360831.68</v>
      </c>
      <c r="Z211" s="157" t="s">
        <v>25</v>
      </c>
      <c r="AA211" s="157" t="s">
        <v>26</v>
      </c>
      <c r="AB211" s="157"/>
      <c r="AC211" s="157" t="s">
        <v>26</v>
      </c>
      <c r="AD211" s="157" t="s">
        <v>26</v>
      </c>
      <c r="AE211" s="176">
        <v>0</v>
      </c>
      <c r="AF211" s="176">
        <v>0</v>
      </c>
      <c r="AG211" s="176">
        <v>0</v>
      </c>
      <c r="AH211" s="176">
        <v>0</v>
      </c>
      <c r="AI211" s="176">
        <v>0</v>
      </c>
      <c r="AJ211" s="176">
        <v>0</v>
      </c>
      <c r="AK211" s="176">
        <v>0</v>
      </c>
      <c r="AL211" s="176">
        <v>0</v>
      </c>
      <c r="AM211" s="176">
        <v>0</v>
      </c>
      <c r="AN211" s="176">
        <v>0</v>
      </c>
      <c r="AO211" s="176">
        <v>0</v>
      </c>
      <c r="AP211" s="176">
        <v>0</v>
      </c>
      <c r="AQ211" s="176">
        <v>0</v>
      </c>
      <c r="AR211" s="176">
        <v>0</v>
      </c>
      <c r="AS211" s="176">
        <v>0</v>
      </c>
      <c r="AT211" s="177">
        <v>0</v>
      </c>
      <c r="AU211" s="177">
        <v>0</v>
      </c>
      <c r="AV211" s="177">
        <v>0</v>
      </c>
      <c r="AW211" s="158">
        <v>40556</v>
      </c>
      <c r="AX211" s="176">
        <v>397.91</v>
      </c>
      <c r="AY211" s="157">
        <v>4736</v>
      </c>
      <c r="AZ211" s="167">
        <v>4</v>
      </c>
      <c r="BA211" s="166">
        <v>46075</v>
      </c>
      <c r="BB211" s="157" t="s">
        <v>26</v>
      </c>
      <c r="BC211" s="159" t="s">
        <v>26</v>
      </c>
      <c r="BD211" s="157" t="s">
        <v>25</v>
      </c>
      <c r="BE211" s="185" t="s">
        <v>1023</v>
      </c>
      <c r="BF211" s="157" t="s">
        <v>476</v>
      </c>
      <c r="BG211" s="185" t="s">
        <v>563</v>
      </c>
      <c r="BH211" s="185" t="s">
        <v>1314</v>
      </c>
      <c r="BI211" s="135">
        <v>833250</v>
      </c>
      <c r="BJ211" s="135">
        <v>461196.1</v>
      </c>
      <c r="BK211" s="136">
        <v>41100</v>
      </c>
      <c r="BL211" s="136">
        <v>40710</v>
      </c>
      <c r="BM211" s="130" t="s">
        <v>26</v>
      </c>
      <c r="BN211" s="130" t="s">
        <v>26</v>
      </c>
      <c r="BO211" s="130" t="s">
        <v>25</v>
      </c>
      <c r="BP211" s="130" t="s">
        <v>26</v>
      </c>
      <c r="BQ211" s="130" t="s">
        <v>26</v>
      </c>
      <c r="BR211" s="130" t="s">
        <v>26</v>
      </c>
      <c r="BS211" s="130" t="s">
        <v>26</v>
      </c>
      <c r="BT211" s="130" t="s">
        <v>26</v>
      </c>
      <c r="BU211" s="130" t="s">
        <v>26</v>
      </c>
      <c r="BV211" s="137" t="s">
        <v>1024</v>
      </c>
      <c r="BW211" s="131" t="s">
        <v>25</v>
      </c>
      <c r="BX211" s="138" t="s">
        <v>1061</v>
      </c>
      <c r="BY211" s="131">
        <v>4</v>
      </c>
      <c r="BZ211" s="139">
        <v>44330</v>
      </c>
      <c r="CA211" s="140">
        <v>69160.06</v>
      </c>
      <c r="CB211" s="156"/>
    </row>
    <row r="212" spans="1:80" s="127" customFormat="1" ht="60.75" customHeight="1">
      <c r="A212" s="128">
        <v>209</v>
      </c>
      <c r="B212" s="130">
        <v>5930296</v>
      </c>
      <c r="C212" s="130" t="s">
        <v>465</v>
      </c>
      <c r="D212" s="130">
        <v>205</v>
      </c>
      <c r="E212" s="130">
        <v>1</v>
      </c>
      <c r="F212" s="132" t="s">
        <v>214</v>
      </c>
      <c r="G212" s="157">
        <v>321712</v>
      </c>
      <c r="H212" s="181" t="s">
        <v>439</v>
      </c>
      <c r="I212" s="182">
        <v>39521</v>
      </c>
      <c r="J212" s="182">
        <v>44999</v>
      </c>
      <c r="K212" s="180">
        <v>840</v>
      </c>
      <c r="L212" s="183">
        <v>120000</v>
      </c>
      <c r="M212" s="184">
        <v>0.11</v>
      </c>
      <c r="N212" s="184">
        <v>2E-3</v>
      </c>
      <c r="O212" s="185" t="s">
        <v>472</v>
      </c>
      <c r="P212" s="185" t="s">
        <v>489</v>
      </c>
      <c r="Q212" s="157" t="s">
        <v>603</v>
      </c>
      <c r="R212" s="157" t="s">
        <v>515</v>
      </c>
      <c r="S212" s="157" t="s">
        <v>26</v>
      </c>
      <c r="T212" s="186">
        <f t="shared" si="6"/>
        <v>3207514.97</v>
      </c>
      <c r="U212" s="186">
        <v>2974360.16</v>
      </c>
      <c r="V212" s="186">
        <v>221819.35</v>
      </c>
      <c r="W212" s="186">
        <v>11335.46</v>
      </c>
      <c r="X212" s="176">
        <v>0</v>
      </c>
      <c r="Y212" s="179">
        <f t="shared" si="7"/>
        <v>115586.13</v>
      </c>
      <c r="Z212" s="157" t="s">
        <v>25</v>
      </c>
      <c r="AA212" s="157"/>
      <c r="AB212" s="157"/>
      <c r="AC212" s="157"/>
      <c r="AD212" s="157" t="s">
        <v>26</v>
      </c>
      <c r="AE212" s="176">
        <v>0</v>
      </c>
      <c r="AF212" s="176">
        <v>0</v>
      </c>
      <c r="AG212" s="176">
        <v>0</v>
      </c>
      <c r="AH212" s="176">
        <v>0</v>
      </c>
      <c r="AI212" s="176">
        <v>0</v>
      </c>
      <c r="AJ212" s="176">
        <v>0</v>
      </c>
      <c r="AK212" s="176">
        <v>0</v>
      </c>
      <c r="AL212" s="176">
        <v>0</v>
      </c>
      <c r="AM212" s="176">
        <v>0</v>
      </c>
      <c r="AN212" s="176">
        <v>0</v>
      </c>
      <c r="AO212" s="176">
        <v>0</v>
      </c>
      <c r="AP212" s="176">
        <v>0</v>
      </c>
      <c r="AQ212" s="176">
        <v>0</v>
      </c>
      <c r="AR212" s="176">
        <v>0</v>
      </c>
      <c r="AS212" s="176">
        <v>0</v>
      </c>
      <c r="AT212" s="177">
        <v>0</v>
      </c>
      <c r="AU212" s="177">
        <v>0</v>
      </c>
      <c r="AV212" s="177">
        <v>0</v>
      </c>
      <c r="AW212" s="158">
        <v>40854</v>
      </c>
      <c r="AX212" s="176">
        <v>223155.96</v>
      </c>
      <c r="AY212" s="157">
        <v>4189</v>
      </c>
      <c r="AZ212" s="167">
        <v>4</v>
      </c>
      <c r="BA212" s="166">
        <v>46095</v>
      </c>
      <c r="BB212" s="157" t="s">
        <v>26</v>
      </c>
      <c r="BC212" s="159" t="s">
        <v>26</v>
      </c>
      <c r="BD212" s="157" t="s">
        <v>26</v>
      </c>
      <c r="BE212" s="185" t="s">
        <v>1025</v>
      </c>
      <c r="BF212" s="157" t="s">
        <v>963</v>
      </c>
      <c r="BG212" s="185" t="s">
        <v>563</v>
      </c>
      <c r="BH212" s="185" t="s">
        <v>535</v>
      </c>
      <c r="BI212" s="135">
        <v>717100</v>
      </c>
      <c r="BJ212" s="135" t="s">
        <v>216</v>
      </c>
      <c r="BK212" s="136" t="s">
        <v>216</v>
      </c>
      <c r="BL212" s="136" t="s">
        <v>216</v>
      </c>
      <c r="BM212" s="130" t="s">
        <v>25</v>
      </c>
      <c r="BN212" s="130" t="s">
        <v>26</v>
      </c>
      <c r="BO212" s="130" t="s">
        <v>25</v>
      </c>
      <c r="BP212" s="130" t="s">
        <v>26</v>
      </c>
      <c r="BQ212" s="130" t="s">
        <v>26</v>
      </c>
      <c r="BR212" s="130" t="s">
        <v>26</v>
      </c>
      <c r="BS212" s="130" t="s">
        <v>26</v>
      </c>
      <c r="BT212" s="130" t="s">
        <v>26</v>
      </c>
      <c r="BU212" s="130" t="s">
        <v>26</v>
      </c>
      <c r="BV212" s="137" t="s">
        <v>1026</v>
      </c>
      <c r="BW212" s="131" t="s">
        <v>25</v>
      </c>
      <c r="BX212" s="138" t="s">
        <v>1061</v>
      </c>
      <c r="BY212" s="131">
        <v>4</v>
      </c>
      <c r="BZ212" s="139">
        <v>44330</v>
      </c>
      <c r="CA212" s="140">
        <v>24618.29</v>
      </c>
      <c r="CB212" s="156"/>
    </row>
    <row r="213" spans="1:80" s="127" customFormat="1" ht="60.75" customHeight="1">
      <c r="A213" s="128">
        <v>210</v>
      </c>
      <c r="B213" s="130">
        <v>5785169</v>
      </c>
      <c r="C213" s="130" t="s">
        <v>465</v>
      </c>
      <c r="D213" s="130">
        <v>202</v>
      </c>
      <c r="E213" s="130">
        <v>1</v>
      </c>
      <c r="F213" s="132" t="s">
        <v>214</v>
      </c>
      <c r="G213" s="157">
        <v>321712</v>
      </c>
      <c r="H213" s="181" t="s">
        <v>440</v>
      </c>
      <c r="I213" s="182">
        <v>39505</v>
      </c>
      <c r="J213" s="182">
        <v>44984</v>
      </c>
      <c r="K213" s="180">
        <v>840</v>
      </c>
      <c r="L213" s="183">
        <v>105000</v>
      </c>
      <c r="M213" s="184">
        <v>0.11</v>
      </c>
      <c r="N213" s="184">
        <v>2E-3</v>
      </c>
      <c r="O213" s="185" t="s">
        <v>472</v>
      </c>
      <c r="P213" s="185" t="s">
        <v>489</v>
      </c>
      <c r="Q213" s="157" t="s">
        <v>603</v>
      </c>
      <c r="R213" s="157" t="s">
        <v>515</v>
      </c>
      <c r="S213" s="157" t="s">
        <v>26</v>
      </c>
      <c r="T213" s="186">
        <f t="shared" si="6"/>
        <v>3150821.93</v>
      </c>
      <c r="U213" s="186">
        <v>2881393.5</v>
      </c>
      <c r="V213" s="186">
        <v>254181.4</v>
      </c>
      <c r="W213" s="186">
        <v>15247.03</v>
      </c>
      <c r="X213" s="176">
        <v>0</v>
      </c>
      <c r="Y213" s="179">
        <f t="shared" si="7"/>
        <v>113543.13</v>
      </c>
      <c r="Z213" s="157" t="s">
        <v>25</v>
      </c>
      <c r="AA213" s="157" t="s">
        <v>26</v>
      </c>
      <c r="AB213" s="157" t="s">
        <v>25</v>
      </c>
      <c r="AC213" s="157" t="s">
        <v>26</v>
      </c>
      <c r="AD213" s="157" t="s">
        <v>26</v>
      </c>
      <c r="AE213" s="176">
        <v>0</v>
      </c>
      <c r="AF213" s="176">
        <v>0</v>
      </c>
      <c r="AG213" s="176">
        <v>0</v>
      </c>
      <c r="AH213" s="176">
        <v>0</v>
      </c>
      <c r="AI213" s="176">
        <v>0</v>
      </c>
      <c r="AJ213" s="176">
        <v>0</v>
      </c>
      <c r="AK213" s="176">
        <v>0</v>
      </c>
      <c r="AL213" s="176">
        <v>0</v>
      </c>
      <c r="AM213" s="176">
        <v>0</v>
      </c>
      <c r="AN213" s="176">
        <v>0</v>
      </c>
      <c r="AO213" s="176">
        <v>0</v>
      </c>
      <c r="AP213" s="176">
        <v>0</v>
      </c>
      <c r="AQ213" s="176">
        <v>0</v>
      </c>
      <c r="AR213" s="176">
        <v>0</v>
      </c>
      <c r="AS213" s="176">
        <v>0</v>
      </c>
      <c r="AT213" s="177">
        <v>0</v>
      </c>
      <c r="AU213" s="177">
        <v>0</v>
      </c>
      <c r="AV213" s="177">
        <v>0</v>
      </c>
      <c r="AW213" s="158">
        <v>40407</v>
      </c>
      <c r="AX213" s="176">
        <v>1578.18</v>
      </c>
      <c r="AY213" s="157">
        <v>4707</v>
      </c>
      <c r="AZ213" s="167">
        <v>4</v>
      </c>
      <c r="BA213" s="166">
        <v>46080</v>
      </c>
      <c r="BB213" s="157" t="s">
        <v>26</v>
      </c>
      <c r="BC213" s="159" t="s">
        <v>26</v>
      </c>
      <c r="BD213" s="157" t="s">
        <v>25</v>
      </c>
      <c r="BE213" s="185" t="s">
        <v>1027</v>
      </c>
      <c r="BF213" s="157" t="s">
        <v>476</v>
      </c>
      <c r="BG213" s="185" t="s">
        <v>563</v>
      </c>
      <c r="BH213" s="185" t="s">
        <v>1315</v>
      </c>
      <c r="BI213" s="135">
        <v>629230</v>
      </c>
      <c r="BJ213" s="135">
        <v>599515.19999999995</v>
      </c>
      <c r="BK213" s="136">
        <v>41775</v>
      </c>
      <c r="BL213" s="136">
        <v>40710</v>
      </c>
      <c r="BM213" s="130" t="s">
        <v>26</v>
      </c>
      <c r="BN213" s="130" t="s">
        <v>26</v>
      </c>
      <c r="BO213" s="130" t="s">
        <v>25</v>
      </c>
      <c r="BP213" s="130" t="s">
        <v>26</v>
      </c>
      <c r="BQ213" s="130" t="s">
        <v>26</v>
      </c>
      <c r="BR213" s="130" t="s">
        <v>26</v>
      </c>
      <c r="BS213" s="130" t="s">
        <v>25</v>
      </c>
      <c r="BT213" s="130" t="s">
        <v>26</v>
      </c>
      <c r="BU213" s="130" t="s">
        <v>26</v>
      </c>
      <c r="BV213" s="137" t="s">
        <v>1024</v>
      </c>
      <c r="BW213" s="131" t="s">
        <v>25</v>
      </c>
      <c r="BX213" s="138" t="s">
        <v>1061</v>
      </c>
      <c r="BY213" s="131">
        <v>4</v>
      </c>
      <c r="BZ213" s="139">
        <v>44330</v>
      </c>
      <c r="CA213" s="140">
        <v>24184.5</v>
      </c>
      <c r="CB213" s="156"/>
    </row>
    <row r="214" spans="1:80" s="127" customFormat="1" ht="60.75" customHeight="1">
      <c r="A214" s="128">
        <v>211</v>
      </c>
      <c r="B214" s="133" t="s">
        <v>691</v>
      </c>
      <c r="C214" s="130" t="s">
        <v>465</v>
      </c>
      <c r="D214" s="130">
        <v>202</v>
      </c>
      <c r="E214" s="130">
        <v>1</v>
      </c>
      <c r="F214" s="132" t="s">
        <v>214</v>
      </c>
      <c r="G214" s="157">
        <v>321712</v>
      </c>
      <c r="H214" s="181" t="s">
        <v>441</v>
      </c>
      <c r="I214" s="182">
        <v>39444</v>
      </c>
      <c r="J214" s="182">
        <v>40905</v>
      </c>
      <c r="K214" s="180">
        <v>980</v>
      </c>
      <c r="L214" s="183" t="s">
        <v>693</v>
      </c>
      <c r="M214" s="184" t="s">
        <v>694</v>
      </c>
      <c r="N214" s="184">
        <v>0</v>
      </c>
      <c r="O214" s="185" t="s">
        <v>472</v>
      </c>
      <c r="P214" s="185" t="s">
        <v>479</v>
      </c>
      <c r="Q214" s="157" t="s">
        <v>695</v>
      </c>
      <c r="R214" s="157" t="s">
        <v>26</v>
      </c>
      <c r="S214" s="157" t="s">
        <v>26</v>
      </c>
      <c r="T214" s="186">
        <f t="shared" si="6"/>
        <v>14783454.199999999</v>
      </c>
      <c r="U214" s="186">
        <v>9323882.9800000004</v>
      </c>
      <c r="V214" s="186">
        <v>5459571.2199999997</v>
      </c>
      <c r="W214" s="186">
        <v>0</v>
      </c>
      <c r="X214" s="176">
        <v>0</v>
      </c>
      <c r="Y214" s="179">
        <f t="shared" si="7"/>
        <v>14783454.199999999</v>
      </c>
      <c r="Z214" s="157" t="s">
        <v>25</v>
      </c>
      <c r="AA214" s="157" t="s">
        <v>25</v>
      </c>
      <c r="AB214" s="157"/>
      <c r="AC214" s="157" t="s">
        <v>25</v>
      </c>
      <c r="AD214" s="157" t="s">
        <v>25</v>
      </c>
      <c r="AE214" s="176">
        <v>0</v>
      </c>
      <c r="AF214" s="176">
        <v>0</v>
      </c>
      <c r="AG214" s="176">
        <v>0</v>
      </c>
      <c r="AH214" s="176">
        <v>0</v>
      </c>
      <c r="AI214" s="176">
        <v>0</v>
      </c>
      <c r="AJ214" s="176">
        <v>0</v>
      </c>
      <c r="AK214" s="176">
        <v>0</v>
      </c>
      <c r="AL214" s="176">
        <v>0</v>
      </c>
      <c r="AM214" s="176">
        <v>0</v>
      </c>
      <c r="AN214" s="176">
        <v>0</v>
      </c>
      <c r="AO214" s="176">
        <v>0</v>
      </c>
      <c r="AP214" s="176">
        <v>0</v>
      </c>
      <c r="AQ214" s="176">
        <v>0</v>
      </c>
      <c r="AR214" s="176">
        <v>0</v>
      </c>
      <c r="AS214" s="176">
        <v>0</v>
      </c>
      <c r="AT214" s="177">
        <v>0</v>
      </c>
      <c r="AU214" s="177">
        <v>0</v>
      </c>
      <c r="AV214" s="177">
        <v>0</v>
      </c>
      <c r="AW214" s="158">
        <v>41180</v>
      </c>
      <c r="AX214" s="176">
        <v>500</v>
      </c>
      <c r="AY214" s="157">
        <v>4218</v>
      </c>
      <c r="AZ214" s="188" t="s">
        <v>1063</v>
      </c>
      <c r="BA214" s="158">
        <v>42001</v>
      </c>
      <c r="BB214" s="157" t="s">
        <v>26</v>
      </c>
      <c r="BC214" s="159" t="s">
        <v>26</v>
      </c>
      <c r="BD214" s="157" t="s">
        <v>25</v>
      </c>
      <c r="BE214" s="185" t="s">
        <v>703</v>
      </c>
      <c r="BF214" s="157" t="s">
        <v>476</v>
      </c>
      <c r="BG214" s="185" t="s">
        <v>54</v>
      </c>
      <c r="BH214" s="185" t="s">
        <v>1316</v>
      </c>
      <c r="BI214" s="135">
        <v>16077000</v>
      </c>
      <c r="BJ214" s="135">
        <v>4987980.55</v>
      </c>
      <c r="BK214" s="136">
        <v>42957</v>
      </c>
      <c r="BL214" s="136">
        <v>43265</v>
      </c>
      <c r="BM214" s="130" t="s">
        <v>26</v>
      </c>
      <c r="BN214" s="130" t="s">
        <v>26</v>
      </c>
      <c r="BO214" s="130" t="s">
        <v>25</v>
      </c>
      <c r="BP214" s="130" t="s">
        <v>26</v>
      </c>
      <c r="BQ214" s="130" t="s">
        <v>25</v>
      </c>
      <c r="BR214" s="130" t="s">
        <v>25</v>
      </c>
      <c r="BS214" s="130" t="s">
        <v>26</v>
      </c>
      <c r="BT214" s="130" t="s">
        <v>25</v>
      </c>
      <c r="BU214" s="130" t="s">
        <v>26</v>
      </c>
      <c r="BV214" s="137" t="s">
        <v>704</v>
      </c>
      <c r="BW214" s="131" t="s">
        <v>25</v>
      </c>
      <c r="BX214" s="138" t="s">
        <v>1061</v>
      </c>
      <c r="BY214" s="131">
        <v>4</v>
      </c>
      <c r="BZ214" s="139">
        <v>44330</v>
      </c>
      <c r="CA214" s="140">
        <v>118042.65</v>
      </c>
      <c r="CB214" s="156"/>
    </row>
    <row r="215" spans="1:80" s="127" customFormat="1" ht="60.75" customHeight="1">
      <c r="A215" s="128">
        <v>212</v>
      </c>
      <c r="B215" s="130">
        <v>5782248</v>
      </c>
      <c r="C215" s="130" t="s">
        <v>465</v>
      </c>
      <c r="D215" s="130">
        <v>202</v>
      </c>
      <c r="E215" s="130">
        <v>1</v>
      </c>
      <c r="F215" s="132" t="s">
        <v>214</v>
      </c>
      <c r="G215" s="157">
        <v>321712</v>
      </c>
      <c r="H215" s="181" t="s">
        <v>442</v>
      </c>
      <c r="I215" s="182">
        <v>39314</v>
      </c>
      <c r="J215" s="182">
        <v>40410</v>
      </c>
      <c r="K215" s="180">
        <v>840</v>
      </c>
      <c r="L215" s="183">
        <v>470000</v>
      </c>
      <c r="M215" s="184">
        <v>0.15</v>
      </c>
      <c r="N215" s="184">
        <v>0</v>
      </c>
      <c r="O215" s="185" t="s">
        <v>523</v>
      </c>
      <c r="P215" s="185" t="s">
        <v>479</v>
      </c>
      <c r="Q215" s="157" t="s">
        <v>695</v>
      </c>
      <c r="R215" s="157" t="s">
        <v>26</v>
      </c>
      <c r="S215" s="157" t="s">
        <v>26</v>
      </c>
      <c r="T215" s="186">
        <f t="shared" si="6"/>
        <v>16733553.59</v>
      </c>
      <c r="U215" s="186">
        <v>13042500</v>
      </c>
      <c r="V215" s="186">
        <v>3691053.59</v>
      </c>
      <c r="W215" s="186">
        <v>0</v>
      </c>
      <c r="X215" s="176">
        <v>0</v>
      </c>
      <c r="Y215" s="179">
        <f t="shared" si="7"/>
        <v>603010.93999999994</v>
      </c>
      <c r="Z215" s="157" t="s">
        <v>25</v>
      </c>
      <c r="AA215" s="157" t="s">
        <v>25</v>
      </c>
      <c r="AB215" s="157"/>
      <c r="AC215" s="157" t="s">
        <v>26</v>
      </c>
      <c r="AD215" s="157" t="s">
        <v>25</v>
      </c>
      <c r="AE215" s="176">
        <v>0</v>
      </c>
      <c r="AF215" s="176">
        <v>0</v>
      </c>
      <c r="AG215" s="176">
        <v>0</v>
      </c>
      <c r="AH215" s="176">
        <v>0</v>
      </c>
      <c r="AI215" s="176">
        <v>0</v>
      </c>
      <c r="AJ215" s="176">
        <v>0</v>
      </c>
      <c r="AK215" s="176">
        <v>0</v>
      </c>
      <c r="AL215" s="176">
        <v>0</v>
      </c>
      <c r="AM215" s="176">
        <v>0</v>
      </c>
      <c r="AN215" s="176">
        <v>0</v>
      </c>
      <c r="AO215" s="176">
        <v>0</v>
      </c>
      <c r="AP215" s="176">
        <v>0</v>
      </c>
      <c r="AQ215" s="176">
        <v>0</v>
      </c>
      <c r="AR215" s="176">
        <v>0</v>
      </c>
      <c r="AS215" s="176">
        <v>0</v>
      </c>
      <c r="AT215" s="177">
        <v>0</v>
      </c>
      <c r="AU215" s="177">
        <v>0</v>
      </c>
      <c r="AV215" s="177">
        <v>0</v>
      </c>
      <c r="AW215" s="158">
        <v>39771</v>
      </c>
      <c r="AX215" s="176">
        <v>34135.32</v>
      </c>
      <c r="AY215" s="157">
        <v>4554</v>
      </c>
      <c r="AZ215" s="157">
        <v>2</v>
      </c>
      <c r="BA215" s="158">
        <v>41506</v>
      </c>
      <c r="BB215" s="157" t="s">
        <v>26</v>
      </c>
      <c r="BC215" s="159" t="s">
        <v>26</v>
      </c>
      <c r="BD215" s="157" t="s">
        <v>25</v>
      </c>
      <c r="BE215" s="185" t="s">
        <v>705</v>
      </c>
      <c r="BF215" s="157" t="s">
        <v>476</v>
      </c>
      <c r="BG215" s="185" t="s">
        <v>706</v>
      </c>
      <c r="BH215" s="185" t="s">
        <v>1317</v>
      </c>
      <c r="BI215" s="135">
        <v>4094149</v>
      </c>
      <c r="BJ215" s="135">
        <v>4051301.84</v>
      </c>
      <c r="BK215" s="136">
        <v>41705</v>
      </c>
      <c r="BL215" s="136">
        <v>42919</v>
      </c>
      <c r="BM215" s="130" t="s">
        <v>26</v>
      </c>
      <c r="BN215" s="130" t="s">
        <v>26</v>
      </c>
      <c r="BO215" s="130" t="s">
        <v>25</v>
      </c>
      <c r="BP215" s="130" t="s">
        <v>26</v>
      </c>
      <c r="BQ215" s="130" t="s">
        <v>25</v>
      </c>
      <c r="BR215" s="130" t="s">
        <v>25</v>
      </c>
      <c r="BS215" s="130" t="s">
        <v>26</v>
      </c>
      <c r="BT215" s="130" t="s">
        <v>25</v>
      </c>
      <c r="BU215" s="130" t="s">
        <v>26</v>
      </c>
      <c r="BV215" s="137" t="s">
        <v>1079</v>
      </c>
      <c r="BW215" s="131" t="s">
        <v>25</v>
      </c>
      <c r="BX215" s="138" t="s">
        <v>1061</v>
      </c>
      <c r="BY215" s="131">
        <v>4</v>
      </c>
      <c r="BZ215" s="139">
        <v>44330</v>
      </c>
      <c r="CA215" s="140">
        <v>135371.13</v>
      </c>
      <c r="CB215" s="156"/>
    </row>
    <row r="216" spans="1:80" s="127" customFormat="1" ht="60.75" customHeight="1">
      <c r="A216" s="128">
        <v>213</v>
      </c>
      <c r="B216" s="130">
        <v>5786503</v>
      </c>
      <c r="C216" s="130" t="s">
        <v>465</v>
      </c>
      <c r="D216" s="130">
        <v>202</v>
      </c>
      <c r="E216" s="130">
        <v>1</v>
      </c>
      <c r="F216" s="132" t="s">
        <v>214</v>
      </c>
      <c r="G216" s="157">
        <v>321712</v>
      </c>
      <c r="H216" s="181" t="s">
        <v>443</v>
      </c>
      <c r="I216" s="182">
        <v>39323</v>
      </c>
      <c r="J216" s="182">
        <v>44437</v>
      </c>
      <c r="K216" s="180">
        <v>840</v>
      </c>
      <c r="L216" s="183">
        <v>85655</v>
      </c>
      <c r="M216" s="184">
        <v>0.17</v>
      </c>
      <c r="N216" s="184">
        <v>0</v>
      </c>
      <c r="O216" s="185" t="s">
        <v>472</v>
      </c>
      <c r="P216" s="185" t="s">
        <v>489</v>
      </c>
      <c r="Q216" s="157" t="s">
        <v>696</v>
      </c>
      <c r="R216" s="157" t="s">
        <v>26</v>
      </c>
      <c r="S216" s="157" t="s">
        <v>26</v>
      </c>
      <c r="T216" s="186">
        <f t="shared" si="6"/>
        <v>6761761.75</v>
      </c>
      <c r="U216" s="186">
        <v>2164635.42</v>
      </c>
      <c r="V216" s="186">
        <v>4597126.33</v>
      </c>
      <c r="W216" s="186">
        <v>0</v>
      </c>
      <c r="X216" s="176">
        <v>0</v>
      </c>
      <c r="Y216" s="179">
        <f t="shared" si="7"/>
        <v>243667.09</v>
      </c>
      <c r="Z216" s="157" t="s">
        <v>25</v>
      </c>
      <c r="AA216" s="157" t="s">
        <v>25</v>
      </c>
      <c r="AB216" s="157"/>
      <c r="AC216" s="157"/>
      <c r="AD216" s="157" t="s">
        <v>25</v>
      </c>
      <c r="AE216" s="176">
        <v>0</v>
      </c>
      <c r="AF216" s="176">
        <v>0</v>
      </c>
      <c r="AG216" s="176">
        <v>0</v>
      </c>
      <c r="AH216" s="176">
        <v>0</v>
      </c>
      <c r="AI216" s="176">
        <v>0</v>
      </c>
      <c r="AJ216" s="176">
        <v>0</v>
      </c>
      <c r="AK216" s="176">
        <v>0</v>
      </c>
      <c r="AL216" s="176">
        <v>0</v>
      </c>
      <c r="AM216" s="176">
        <v>0</v>
      </c>
      <c r="AN216" s="176">
        <v>0</v>
      </c>
      <c r="AO216" s="176">
        <v>0</v>
      </c>
      <c r="AP216" s="176">
        <v>0</v>
      </c>
      <c r="AQ216" s="176">
        <v>0</v>
      </c>
      <c r="AR216" s="176">
        <v>0</v>
      </c>
      <c r="AS216" s="176">
        <v>0</v>
      </c>
      <c r="AT216" s="177">
        <v>0</v>
      </c>
      <c r="AU216" s="177">
        <v>0</v>
      </c>
      <c r="AV216" s="177">
        <v>0</v>
      </c>
      <c r="AW216" s="158">
        <v>39979</v>
      </c>
      <c r="AX216" s="176">
        <v>149.03</v>
      </c>
      <c r="AY216" s="157">
        <v>4524</v>
      </c>
      <c r="AZ216" s="157">
        <v>4</v>
      </c>
      <c r="BA216" s="158">
        <v>45533</v>
      </c>
      <c r="BB216" s="157" t="s">
        <v>26</v>
      </c>
      <c r="BC216" s="159" t="s">
        <v>26</v>
      </c>
      <c r="BD216" s="157" t="s">
        <v>25</v>
      </c>
      <c r="BE216" s="185" t="s">
        <v>707</v>
      </c>
      <c r="BF216" s="157" t="s">
        <v>476</v>
      </c>
      <c r="BG216" s="185" t="s">
        <v>563</v>
      </c>
      <c r="BH216" s="185" t="s">
        <v>1318</v>
      </c>
      <c r="BI216" s="135">
        <v>508892</v>
      </c>
      <c r="BJ216" s="135">
        <v>383659.25</v>
      </c>
      <c r="BK216" s="136">
        <v>40364</v>
      </c>
      <c r="BL216" s="136">
        <v>40333</v>
      </c>
      <c r="BM216" s="130" t="s">
        <v>26</v>
      </c>
      <c r="BN216" s="130" t="s">
        <v>26</v>
      </c>
      <c r="BO216" s="130" t="s">
        <v>25</v>
      </c>
      <c r="BP216" s="130" t="s">
        <v>25</v>
      </c>
      <c r="BQ216" s="130" t="s">
        <v>26</v>
      </c>
      <c r="BR216" s="130" t="s">
        <v>26</v>
      </c>
      <c r="BS216" s="130" t="s">
        <v>26</v>
      </c>
      <c r="BT216" s="130" t="s">
        <v>26</v>
      </c>
      <c r="BU216" s="130" t="s">
        <v>26</v>
      </c>
      <c r="BV216" s="137" t="s">
        <v>708</v>
      </c>
      <c r="BW216" s="131" t="s">
        <v>25</v>
      </c>
      <c r="BX216" s="138" t="s">
        <v>1061</v>
      </c>
      <c r="BY216" s="131">
        <v>4</v>
      </c>
      <c r="BZ216" s="139">
        <v>44330</v>
      </c>
      <c r="CA216" s="140">
        <v>51485.81</v>
      </c>
      <c r="CB216" s="156"/>
    </row>
    <row r="217" spans="1:80" s="127" customFormat="1" ht="60.75" customHeight="1">
      <c r="A217" s="128">
        <v>214</v>
      </c>
      <c r="B217" s="130">
        <v>5786264</v>
      </c>
      <c r="C217" s="130" t="s">
        <v>465</v>
      </c>
      <c r="D217" s="130">
        <v>202</v>
      </c>
      <c r="E217" s="130">
        <v>1</v>
      </c>
      <c r="F217" s="132" t="s">
        <v>214</v>
      </c>
      <c r="G217" s="157">
        <v>321712</v>
      </c>
      <c r="H217" s="181" t="s">
        <v>444</v>
      </c>
      <c r="I217" s="182">
        <v>39545</v>
      </c>
      <c r="J217" s="182">
        <v>44293</v>
      </c>
      <c r="K217" s="180">
        <v>840</v>
      </c>
      <c r="L217" s="183">
        <v>85000</v>
      </c>
      <c r="M217" s="184">
        <v>0.18</v>
      </c>
      <c r="N217" s="184">
        <v>0</v>
      </c>
      <c r="O217" s="185" t="s">
        <v>472</v>
      </c>
      <c r="P217" s="185" t="s">
        <v>486</v>
      </c>
      <c r="Q217" s="157" t="s">
        <v>695</v>
      </c>
      <c r="R217" s="157" t="s">
        <v>25</v>
      </c>
      <c r="S217" s="157" t="s">
        <v>26</v>
      </c>
      <c r="T217" s="186">
        <f t="shared" si="6"/>
        <v>2994796.37</v>
      </c>
      <c r="U217" s="186">
        <v>2268007.5</v>
      </c>
      <c r="V217" s="186">
        <v>726788.87</v>
      </c>
      <c r="W217" s="186">
        <v>0</v>
      </c>
      <c r="X217" s="176">
        <v>0</v>
      </c>
      <c r="Y217" s="179">
        <f t="shared" si="7"/>
        <v>107920.59</v>
      </c>
      <c r="Z217" s="157" t="s">
        <v>25</v>
      </c>
      <c r="AA217" s="157" t="s">
        <v>26</v>
      </c>
      <c r="AB217" s="157" t="s">
        <v>25</v>
      </c>
      <c r="AC217" s="157" t="s">
        <v>26</v>
      </c>
      <c r="AD217" s="157" t="s">
        <v>25</v>
      </c>
      <c r="AE217" s="176">
        <v>0</v>
      </c>
      <c r="AF217" s="176">
        <v>0</v>
      </c>
      <c r="AG217" s="176">
        <v>0</v>
      </c>
      <c r="AH217" s="176">
        <v>0</v>
      </c>
      <c r="AI217" s="176">
        <v>0</v>
      </c>
      <c r="AJ217" s="176">
        <v>0</v>
      </c>
      <c r="AK217" s="176">
        <v>0</v>
      </c>
      <c r="AL217" s="176">
        <v>0</v>
      </c>
      <c r="AM217" s="176">
        <v>0</v>
      </c>
      <c r="AN217" s="176">
        <v>0</v>
      </c>
      <c r="AO217" s="176">
        <v>0</v>
      </c>
      <c r="AP217" s="176">
        <v>0</v>
      </c>
      <c r="AQ217" s="176">
        <v>0</v>
      </c>
      <c r="AR217" s="176">
        <v>0</v>
      </c>
      <c r="AS217" s="176">
        <v>0</v>
      </c>
      <c r="AT217" s="177">
        <v>0</v>
      </c>
      <c r="AU217" s="177">
        <v>0</v>
      </c>
      <c r="AV217" s="177">
        <v>0</v>
      </c>
      <c r="AW217" s="158">
        <v>40149</v>
      </c>
      <c r="AX217" s="176">
        <v>1597.84</v>
      </c>
      <c r="AY217" s="157">
        <v>4538</v>
      </c>
      <c r="AZ217" s="188">
        <v>4</v>
      </c>
      <c r="BA217" s="158">
        <v>45389</v>
      </c>
      <c r="BB217" s="157" t="s">
        <v>26</v>
      </c>
      <c r="BC217" s="159" t="s">
        <v>26</v>
      </c>
      <c r="BD217" s="157" t="s">
        <v>25</v>
      </c>
      <c r="BE217" s="185" t="s">
        <v>709</v>
      </c>
      <c r="BF217" s="157" t="s">
        <v>476</v>
      </c>
      <c r="BG217" s="185" t="s">
        <v>590</v>
      </c>
      <c r="BH217" s="185" t="s">
        <v>1319</v>
      </c>
      <c r="BI217" s="135">
        <v>495352</v>
      </c>
      <c r="BJ217" s="135">
        <v>319612.88</v>
      </c>
      <c r="BK217" s="136">
        <v>40284</v>
      </c>
      <c r="BL217" s="136">
        <v>42950</v>
      </c>
      <c r="BM217" s="130" t="s">
        <v>26</v>
      </c>
      <c r="BN217" s="130" t="s">
        <v>26</v>
      </c>
      <c r="BO217" s="130" t="s">
        <v>25</v>
      </c>
      <c r="BP217" s="130" t="s">
        <v>26</v>
      </c>
      <c r="BQ217" s="130" t="s">
        <v>26</v>
      </c>
      <c r="BR217" s="130" t="s">
        <v>26</v>
      </c>
      <c r="BS217" s="130" t="s">
        <v>25</v>
      </c>
      <c r="BT217" s="130" t="s">
        <v>26</v>
      </c>
      <c r="BU217" s="130" t="s">
        <v>26</v>
      </c>
      <c r="BV217" s="137" t="s">
        <v>710</v>
      </c>
      <c r="BW217" s="131" t="s">
        <v>25</v>
      </c>
      <c r="BX217" s="138" t="s">
        <v>1061</v>
      </c>
      <c r="BY217" s="131">
        <v>4</v>
      </c>
      <c r="BZ217" s="139">
        <v>44330</v>
      </c>
      <c r="CA217" s="140">
        <v>20792.25</v>
      </c>
      <c r="CB217" s="156"/>
    </row>
    <row r="218" spans="1:80" s="127" customFormat="1" ht="60.75" customHeight="1">
      <c r="A218" s="128">
        <v>215</v>
      </c>
      <c r="B218" s="130">
        <v>5812309</v>
      </c>
      <c r="C218" s="130" t="s">
        <v>465</v>
      </c>
      <c r="D218" s="130">
        <v>201</v>
      </c>
      <c r="E218" s="130">
        <v>1</v>
      </c>
      <c r="F218" s="132" t="s">
        <v>214</v>
      </c>
      <c r="G218" s="157">
        <v>321712</v>
      </c>
      <c r="H218" s="181" t="s">
        <v>445</v>
      </c>
      <c r="I218" s="182">
        <v>39434</v>
      </c>
      <c r="J218" s="182">
        <v>41991</v>
      </c>
      <c r="K218" s="180">
        <v>840</v>
      </c>
      <c r="L218" s="183">
        <v>23780</v>
      </c>
      <c r="M218" s="184">
        <v>0.16</v>
      </c>
      <c r="N218" s="184">
        <v>0</v>
      </c>
      <c r="O218" s="185" t="s">
        <v>523</v>
      </c>
      <c r="P218" s="185" t="s">
        <v>467</v>
      </c>
      <c r="Q218" s="157" t="s">
        <v>695</v>
      </c>
      <c r="R218" s="157" t="s">
        <v>26</v>
      </c>
      <c r="S218" s="157" t="s">
        <v>26</v>
      </c>
      <c r="T218" s="186">
        <f t="shared" si="6"/>
        <v>1107978.42</v>
      </c>
      <c r="U218" s="186">
        <v>572880.16</v>
      </c>
      <c r="V218" s="186">
        <v>535098.26</v>
      </c>
      <c r="W218" s="186">
        <v>0</v>
      </c>
      <c r="X218" s="176">
        <v>0</v>
      </c>
      <c r="Y218" s="179">
        <f t="shared" si="7"/>
        <v>39927.15</v>
      </c>
      <c r="Z218" s="157" t="s">
        <v>25</v>
      </c>
      <c r="AA218" s="157" t="s">
        <v>25</v>
      </c>
      <c r="AB218" s="157"/>
      <c r="AC218" s="157"/>
      <c r="AD218" s="157" t="s">
        <v>25</v>
      </c>
      <c r="AE218" s="176">
        <v>0</v>
      </c>
      <c r="AF218" s="176">
        <v>0</v>
      </c>
      <c r="AG218" s="176">
        <v>0</v>
      </c>
      <c r="AH218" s="176">
        <v>0</v>
      </c>
      <c r="AI218" s="176">
        <v>0</v>
      </c>
      <c r="AJ218" s="176">
        <v>0</v>
      </c>
      <c r="AK218" s="176">
        <v>0</v>
      </c>
      <c r="AL218" s="176">
        <v>0</v>
      </c>
      <c r="AM218" s="176">
        <v>0</v>
      </c>
      <c r="AN218" s="176">
        <v>0</v>
      </c>
      <c r="AO218" s="176">
        <v>0</v>
      </c>
      <c r="AP218" s="176">
        <v>0</v>
      </c>
      <c r="AQ218" s="176">
        <v>0</v>
      </c>
      <c r="AR218" s="176">
        <v>0</v>
      </c>
      <c r="AS218" s="176">
        <v>0</v>
      </c>
      <c r="AT218" s="177">
        <v>0</v>
      </c>
      <c r="AU218" s="177">
        <v>0</v>
      </c>
      <c r="AV218" s="177">
        <v>0</v>
      </c>
      <c r="AW218" s="158">
        <v>40687</v>
      </c>
      <c r="AX218" s="176">
        <v>55.89</v>
      </c>
      <c r="AY218" s="157">
        <v>4524</v>
      </c>
      <c r="AZ218" s="157">
        <v>4</v>
      </c>
      <c r="BA218" s="158">
        <v>42427</v>
      </c>
      <c r="BB218" s="157" t="s">
        <v>26</v>
      </c>
      <c r="BC218" s="159" t="s">
        <v>26</v>
      </c>
      <c r="BD218" s="157" t="s">
        <v>25</v>
      </c>
      <c r="BE218" s="185" t="s">
        <v>711</v>
      </c>
      <c r="BF218" s="157" t="s">
        <v>470</v>
      </c>
      <c r="BG218" s="185" t="s">
        <v>31</v>
      </c>
      <c r="BH218" s="185" t="s">
        <v>1320</v>
      </c>
      <c r="BI218" s="135">
        <v>120089</v>
      </c>
      <c r="BJ218" s="135"/>
      <c r="BK218" s="136"/>
      <c r="BL218" s="136">
        <v>39846</v>
      </c>
      <c r="BM218" s="130" t="s">
        <v>26</v>
      </c>
      <c r="BN218" s="130" t="s">
        <v>26</v>
      </c>
      <c r="BO218" s="130" t="s">
        <v>25</v>
      </c>
      <c r="BP218" s="130" t="s">
        <v>26</v>
      </c>
      <c r="BQ218" s="130" t="s">
        <v>26</v>
      </c>
      <c r="BR218" s="130" t="s">
        <v>26</v>
      </c>
      <c r="BS218" s="130" t="s">
        <v>26</v>
      </c>
      <c r="BT218" s="130" t="s">
        <v>26</v>
      </c>
      <c r="BU218" s="130" t="s">
        <v>26</v>
      </c>
      <c r="BV218" s="137"/>
      <c r="BW218" s="131" t="s">
        <v>25</v>
      </c>
      <c r="BX218" s="138" t="s">
        <v>1061</v>
      </c>
      <c r="BY218" s="131">
        <v>4</v>
      </c>
      <c r="BZ218" s="139">
        <v>44330</v>
      </c>
      <c r="CA218" s="140">
        <v>7692.46</v>
      </c>
      <c r="CB218" s="156"/>
    </row>
    <row r="219" spans="1:80" s="127" customFormat="1" ht="60.75" customHeight="1">
      <c r="A219" s="128">
        <v>216</v>
      </c>
      <c r="B219" s="130">
        <v>5820401</v>
      </c>
      <c r="C219" s="130" t="s">
        <v>465</v>
      </c>
      <c r="D219" s="130">
        <v>202</v>
      </c>
      <c r="E219" s="130">
        <v>1</v>
      </c>
      <c r="F219" s="132" t="s">
        <v>214</v>
      </c>
      <c r="G219" s="157">
        <v>321712</v>
      </c>
      <c r="H219" s="181" t="s">
        <v>446</v>
      </c>
      <c r="I219" s="182">
        <v>39210</v>
      </c>
      <c r="J219" s="182">
        <v>43593</v>
      </c>
      <c r="K219" s="180">
        <v>840</v>
      </c>
      <c r="L219" s="183">
        <v>30000</v>
      </c>
      <c r="M219" s="184">
        <v>0.18</v>
      </c>
      <c r="N219" s="184">
        <v>0</v>
      </c>
      <c r="O219" s="185" t="s">
        <v>472</v>
      </c>
      <c r="P219" s="185" t="s">
        <v>486</v>
      </c>
      <c r="Q219" s="157" t="s">
        <v>695</v>
      </c>
      <c r="R219" s="157" t="s">
        <v>26</v>
      </c>
      <c r="S219" s="157" t="s">
        <v>26</v>
      </c>
      <c r="T219" s="186">
        <f t="shared" si="6"/>
        <v>2065320.67</v>
      </c>
      <c r="U219" s="186">
        <v>724096.29</v>
      </c>
      <c r="V219" s="186">
        <v>1341224.3799999999</v>
      </c>
      <c r="W219" s="186">
        <v>0</v>
      </c>
      <c r="X219" s="176">
        <v>0</v>
      </c>
      <c r="Y219" s="179">
        <f t="shared" si="7"/>
        <v>74425.97</v>
      </c>
      <c r="Z219" s="157" t="s">
        <v>25</v>
      </c>
      <c r="AA219" s="157" t="s">
        <v>25</v>
      </c>
      <c r="AB219" s="157"/>
      <c r="AC219" s="157"/>
      <c r="AD219" s="157" t="s">
        <v>25</v>
      </c>
      <c r="AE219" s="176">
        <v>0</v>
      </c>
      <c r="AF219" s="176">
        <v>0</v>
      </c>
      <c r="AG219" s="176">
        <v>0</v>
      </c>
      <c r="AH219" s="176">
        <v>0</v>
      </c>
      <c r="AI219" s="176">
        <v>0</v>
      </c>
      <c r="AJ219" s="176">
        <v>0</v>
      </c>
      <c r="AK219" s="176">
        <v>0</v>
      </c>
      <c r="AL219" s="176">
        <v>0</v>
      </c>
      <c r="AM219" s="176">
        <v>0</v>
      </c>
      <c r="AN219" s="176">
        <v>0</v>
      </c>
      <c r="AO219" s="176">
        <v>0</v>
      </c>
      <c r="AP219" s="176">
        <v>0</v>
      </c>
      <c r="AQ219" s="176">
        <v>0</v>
      </c>
      <c r="AR219" s="176">
        <v>0</v>
      </c>
      <c r="AS219" s="176">
        <v>0</v>
      </c>
      <c r="AT219" s="177">
        <v>0</v>
      </c>
      <c r="AU219" s="177">
        <v>0</v>
      </c>
      <c r="AV219" s="177">
        <v>0</v>
      </c>
      <c r="AW219" s="158">
        <v>40687</v>
      </c>
      <c r="AX219" s="176">
        <v>55.89</v>
      </c>
      <c r="AY219" s="157">
        <v>4462</v>
      </c>
      <c r="AZ219" s="157">
        <v>4</v>
      </c>
      <c r="BA219" s="158">
        <v>43009</v>
      </c>
      <c r="BB219" s="157" t="s">
        <v>26</v>
      </c>
      <c r="BC219" s="159" t="s">
        <v>26</v>
      </c>
      <c r="BD219" s="157" t="s">
        <v>25</v>
      </c>
      <c r="BE219" s="185" t="s">
        <v>712</v>
      </c>
      <c r="BF219" s="157" t="s">
        <v>476</v>
      </c>
      <c r="BG219" s="185" t="s">
        <v>590</v>
      </c>
      <c r="BH219" s="185" t="s">
        <v>1321</v>
      </c>
      <c r="BI219" s="135">
        <v>179522</v>
      </c>
      <c r="BJ219" s="135">
        <v>169626.46</v>
      </c>
      <c r="BK219" s="136">
        <v>39862</v>
      </c>
      <c r="BL219" s="136">
        <v>42929</v>
      </c>
      <c r="BM219" s="130" t="s">
        <v>26</v>
      </c>
      <c r="BN219" s="130" t="s">
        <v>26</v>
      </c>
      <c r="BO219" s="130" t="s">
        <v>25</v>
      </c>
      <c r="BP219" s="130" t="s">
        <v>26</v>
      </c>
      <c r="BQ219" s="130" t="s">
        <v>26</v>
      </c>
      <c r="BR219" s="130" t="s">
        <v>26</v>
      </c>
      <c r="BS219" s="130" t="s">
        <v>26</v>
      </c>
      <c r="BT219" s="130" t="s">
        <v>26</v>
      </c>
      <c r="BU219" s="130" t="s">
        <v>26</v>
      </c>
      <c r="BV219" s="137" t="s">
        <v>713</v>
      </c>
      <c r="BW219" s="131" t="s">
        <v>25</v>
      </c>
      <c r="BX219" s="138" t="s">
        <v>1061</v>
      </c>
      <c r="BY219" s="131">
        <v>4</v>
      </c>
      <c r="BZ219" s="139">
        <v>44330</v>
      </c>
      <c r="CA219" s="140">
        <v>14339.09</v>
      </c>
      <c r="CB219" s="156"/>
    </row>
    <row r="220" spans="1:80" s="127" customFormat="1" ht="60.75" customHeight="1">
      <c r="A220" s="128">
        <v>217</v>
      </c>
      <c r="B220" s="130">
        <v>5829003</v>
      </c>
      <c r="C220" s="130" t="s">
        <v>465</v>
      </c>
      <c r="D220" s="130">
        <v>202</v>
      </c>
      <c r="E220" s="130">
        <v>1</v>
      </c>
      <c r="F220" s="132" t="s">
        <v>214</v>
      </c>
      <c r="G220" s="157">
        <v>321712</v>
      </c>
      <c r="H220" s="181" t="s">
        <v>447</v>
      </c>
      <c r="I220" s="182">
        <v>39377</v>
      </c>
      <c r="J220" s="182">
        <v>47048</v>
      </c>
      <c r="K220" s="180">
        <v>840</v>
      </c>
      <c r="L220" s="183">
        <v>440000</v>
      </c>
      <c r="M220" s="184">
        <v>0.17</v>
      </c>
      <c r="N220" s="184">
        <v>0</v>
      </c>
      <c r="O220" s="185" t="s">
        <v>472</v>
      </c>
      <c r="P220" s="185" t="s">
        <v>500</v>
      </c>
      <c r="Q220" s="157" t="s">
        <v>695</v>
      </c>
      <c r="R220" s="157" t="s">
        <v>26</v>
      </c>
      <c r="S220" s="157" t="s">
        <v>26</v>
      </c>
      <c r="T220" s="186">
        <f t="shared" si="6"/>
        <v>35478516.799999997</v>
      </c>
      <c r="U220" s="186">
        <v>11477804.32</v>
      </c>
      <c r="V220" s="186">
        <v>24000712.48</v>
      </c>
      <c r="W220" s="186">
        <v>0</v>
      </c>
      <c r="X220" s="176">
        <v>0</v>
      </c>
      <c r="Y220" s="179">
        <f t="shared" si="7"/>
        <v>1278505.1100000001</v>
      </c>
      <c r="Z220" s="157" t="s">
        <v>25</v>
      </c>
      <c r="AA220" s="157" t="s">
        <v>25</v>
      </c>
      <c r="AB220" s="157" t="s">
        <v>25</v>
      </c>
      <c r="AC220" s="157" t="s">
        <v>25</v>
      </c>
      <c r="AD220" s="157" t="s">
        <v>25</v>
      </c>
      <c r="AE220" s="176">
        <v>0</v>
      </c>
      <c r="AF220" s="176">
        <v>0</v>
      </c>
      <c r="AG220" s="176">
        <v>0</v>
      </c>
      <c r="AH220" s="176">
        <v>0</v>
      </c>
      <c r="AI220" s="176">
        <v>0</v>
      </c>
      <c r="AJ220" s="176">
        <v>0</v>
      </c>
      <c r="AK220" s="176">
        <v>0</v>
      </c>
      <c r="AL220" s="176">
        <v>0</v>
      </c>
      <c r="AM220" s="176">
        <v>0</v>
      </c>
      <c r="AN220" s="176">
        <v>0</v>
      </c>
      <c r="AO220" s="176">
        <v>0</v>
      </c>
      <c r="AP220" s="176">
        <v>0</v>
      </c>
      <c r="AQ220" s="176">
        <v>0</v>
      </c>
      <c r="AR220" s="176">
        <v>0</v>
      </c>
      <c r="AS220" s="176">
        <v>0</v>
      </c>
      <c r="AT220" s="177">
        <v>0</v>
      </c>
      <c r="AU220" s="177">
        <v>0</v>
      </c>
      <c r="AV220" s="177">
        <v>0</v>
      </c>
      <c r="AW220" s="158">
        <v>39861</v>
      </c>
      <c r="AX220" s="176">
        <v>15400</v>
      </c>
      <c r="AY220" s="157">
        <v>4462</v>
      </c>
      <c r="AZ220" s="157">
        <v>2.4</v>
      </c>
      <c r="BA220" s="158">
        <v>47048</v>
      </c>
      <c r="BB220" s="157" t="s">
        <v>26</v>
      </c>
      <c r="BC220" s="159" t="s">
        <v>26</v>
      </c>
      <c r="BD220" s="157" t="s">
        <v>25</v>
      </c>
      <c r="BE220" s="185" t="s">
        <v>714</v>
      </c>
      <c r="BF220" s="157" t="s">
        <v>476</v>
      </c>
      <c r="BG220" s="185" t="s">
        <v>627</v>
      </c>
      <c r="BH220" s="185" t="s">
        <v>1322</v>
      </c>
      <c r="BI220" s="135">
        <v>2831545.1</v>
      </c>
      <c r="BJ220" s="135">
        <v>2824085.08</v>
      </c>
      <c r="BK220" s="136">
        <v>43130</v>
      </c>
      <c r="BL220" s="136">
        <v>42796</v>
      </c>
      <c r="BM220" s="130" t="s">
        <v>26</v>
      </c>
      <c r="BN220" s="130" t="s">
        <v>26</v>
      </c>
      <c r="BO220" s="130" t="s">
        <v>25</v>
      </c>
      <c r="BP220" s="130" t="s">
        <v>26</v>
      </c>
      <c r="BQ220" s="130" t="s">
        <v>25</v>
      </c>
      <c r="BR220" s="130" t="s">
        <v>25</v>
      </c>
      <c r="BS220" s="130" t="s">
        <v>25</v>
      </c>
      <c r="BT220" s="130" t="s">
        <v>26</v>
      </c>
      <c r="BU220" s="130" t="s">
        <v>26</v>
      </c>
      <c r="BV220" s="137" t="s">
        <v>716</v>
      </c>
      <c r="BW220" s="131" t="s">
        <v>25</v>
      </c>
      <c r="BX220" s="138" t="s">
        <v>1061</v>
      </c>
      <c r="BY220" s="131">
        <v>4</v>
      </c>
      <c r="BZ220" s="139">
        <v>44330</v>
      </c>
      <c r="CA220" s="140">
        <v>269964.23</v>
      </c>
      <c r="CB220" s="156"/>
    </row>
    <row r="221" spans="1:80" s="127" customFormat="1" ht="60.75" customHeight="1">
      <c r="A221" s="128">
        <v>218</v>
      </c>
      <c r="B221" s="130">
        <v>5818726</v>
      </c>
      <c r="C221" s="130" t="s">
        <v>465</v>
      </c>
      <c r="D221" s="130">
        <v>202</v>
      </c>
      <c r="E221" s="130">
        <v>1</v>
      </c>
      <c r="F221" s="132" t="s">
        <v>214</v>
      </c>
      <c r="G221" s="157">
        <v>321712</v>
      </c>
      <c r="H221" s="181" t="s">
        <v>448</v>
      </c>
      <c r="I221" s="182">
        <v>39500</v>
      </c>
      <c r="J221" s="182">
        <v>40596</v>
      </c>
      <c r="K221" s="180">
        <v>840</v>
      </c>
      <c r="L221" s="183">
        <v>50000</v>
      </c>
      <c r="M221" s="184">
        <v>0.18</v>
      </c>
      <c r="N221" s="184">
        <v>0</v>
      </c>
      <c r="O221" s="185" t="s">
        <v>523</v>
      </c>
      <c r="P221" s="185" t="s">
        <v>479</v>
      </c>
      <c r="Q221" s="157" t="s">
        <v>697</v>
      </c>
      <c r="R221" s="157" t="s">
        <v>26</v>
      </c>
      <c r="S221" s="157" t="s">
        <v>26</v>
      </c>
      <c r="T221" s="186">
        <f t="shared" si="6"/>
        <v>1882062.17</v>
      </c>
      <c r="U221" s="186">
        <v>1387500</v>
      </c>
      <c r="V221" s="186">
        <v>494562.17</v>
      </c>
      <c r="W221" s="186">
        <v>0</v>
      </c>
      <c r="X221" s="176">
        <v>0</v>
      </c>
      <c r="Y221" s="179">
        <f t="shared" si="7"/>
        <v>67822.06</v>
      </c>
      <c r="Z221" s="157" t="s">
        <v>25</v>
      </c>
      <c r="AA221" s="157" t="s">
        <v>25</v>
      </c>
      <c r="AB221" s="157"/>
      <c r="AC221" s="157" t="s">
        <v>26</v>
      </c>
      <c r="AD221" s="157" t="s">
        <v>25</v>
      </c>
      <c r="AE221" s="176">
        <v>0</v>
      </c>
      <c r="AF221" s="176">
        <v>0</v>
      </c>
      <c r="AG221" s="176">
        <v>0</v>
      </c>
      <c r="AH221" s="176">
        <v>0</v>
      </c>
      <c r="AI221" s="176">
        <v>0</v>
      </c>
      <c r="AJ221" s="176">
        <v>0</v>
      </c>
      <c r="AK221" s="176">
        <v>0</v>
      </c>
      <c r="AL221" s="176">
        <v>0</v>
      </c>
      <c r="AM221" s="176">
        <v>0</v>
      </c>
      <c r="AN221" s="176">
        <v>0</v>
      </c>
      <c r="AO221" s="176">
        <v>0</v>
      </c>
      <c r="AP221" s="176">
        <v>0</v>
      </c>
      <c r="AQ221" s="176">
        <v>0</v>
      </c>
      <c r="AR221" s="176">
        <v>0</v>
      </c>
      <c r="AS221" s="176">
        <v>0</v>
      </c>
      <c r="AT221" s="177">
        <v>0</v>
      </c>
      <c r="AU221" s="177">
        <v>0</v>
      </c>
      <c r="AV221" s="177">
        <v>0</v>
      </c>
      <c r="AW221" s="158">
        <v>40561</v>
      </c>
      <c r="AX221" s="176">
        <v>794.45</v>
      </c>
      <c r="AY221" s="157">
        <v>4401</v>
      </c>
      <c r="AZ221" s="157">
        <v>4</v>
      </c>
      <c r="BA221" s="158">
        <v>41692</v>
      </c>
      <c r="BB221" s="157" t="s">
        <v>26</v>
      </c>
      <c r="BC221" s="159" t="s">
        <v>26</v>
      </c>
      <c r="BD221" s="157"/>
      <c r="BE221" s="185" t="s">
        <v>717</v>
      </c>
      <c r="BF221" s="157" t="s">
        <v>476</v>
      </c>
      <c r="BG221" s="185" t="s">
        <v>563</v>
      </c>
      <c r="BH221" s="185" t="s">
        <v>1323</v>
      </c>
      <c r="BI221" s="135">
        <v>287982.24</v>
      </c>
      <c r="BJ221" s="135">
        <v>287982.24</v>
      </c>
      <c r="BK221" s="136">
        <v>40478</v>
      </c>
      <c r="BL221" s="136">
        <v>42950</v>
      </c>
      <c r="BM221" s="130" t="s">
        <v>26</v>
      </c>
      <c r="BN221" s="130" t="s">
        <v>26</v>
      </c>
      <c r="BO221" s="130" t="s">
        <v>25</v>
      </c>
      <c r="BP221" s="130" t="s">
        <v>26</v>
      </c>
      <c r="BQ221" s="130" t="s">
        <v>26</v>
      </c>
      <c r="BR221" s="130" t="s">
        <v>26</v>
      </c>
      <c r="BS221" s="130" t="s">
        <v>26</v>
      </c>
      <c r="BT221" s="130" t="s">
        <v>26</v>
      </c>
      <c r="BU221" s="130"/>
      <c r="BV221" s="137" t="s">
        <v>718</v>
      </c>
      <c r="BW221" s="131" t="s">
        <v>25</v>
      </c>
      <c r="BX221" s="138" t="s">
        <v>1061</v>
      </c>
      <c r="BY221" s="131">
        <v>4</v>
      </c>
      <c r="BZ221" s="139">
        <v>44330</v>
      </c>
      <c r="CA221" s="140">
        <v>13066.77</v>
      </c>
      <c r="CB221" s="156"/>
    </row>
    <row r="222" spans="1:80" s="127" customFormat="1" ht="60.75" customHeight="1">
      <c r="A222" s="128">
        <v>219</v>
      </c>
      <c r="B222" s="130">
        <v>5776106</v>
      </c>
      <c r="C222" s="130" t="s">
        <v>465</v>
      </c>
      <c r="D222" s="130">
        <v>202</v>
      </c>
      <c r="E222" s="130">
        <v>1</v>
      </c>
      <c r="F222" s="132" t="s">
        <v>214</v>
      </c>
      <c r="G222" s="157">
        <v>321712</v>
      </c>
      <c r="H222" s="181" t="s">
        <v>449</v>
      </c>
      <c r="I222" s="182">
        <v>39136</v>
      </c>
      <c r="J222" s="182">
        <v>42880</v>
      </c>
      <c r="K222" s="180">
        <v>840</v>
      </c>
      <c r="L222" s="183">
        <v>450000</v>
      </c>
      <c r="M222" s="184">
        <v>0.14499999999999999</v>
      </c>
      <c r="N222" s="184">
        <v>0</v>
      </c>
      <c r="O222" s="185" t="s">
        <v>472</v>
      </c>
      <c r="P222" s="185" t="s">
        <v>698</v>
      </c>
      <c r="Q222" s="157" t="s">
        <v>695</v>
      </c>
      <c r="R222" s="157" t="s">
        <v>26</v>
      </c>
      <c r="S222" s="157" t="s">
        <v>26</v>
      </c>
      <c r="T222" s="186">
        <f t="shared" si="6"/>
        <v>23704729.600000001</v>
      </c>
      <c r="U222" s="186">
        <v>10689008.07</v>
      </c>
      <c r="V222" s="186">
        <v>13015721.529999999</v>
      </c>
      <c r="W222" s="186">
        <v>0</v>
      </c>
      <c r="X222" s="176">
        <v>0</v>
      </c>
      <c r="Y222" s="179">
        <f t="shared" si="7"/>
        <v>854224.49</v>
      </c>
      <c r="Z222" s="157" t="s">
        <v>25</v>
      </c>
      <c r="AA222" s="157" t="s">
        <v>25</v>
      </c>
      <c r="AB222" s="157"/>
      <c r="AC222" s="157"/>
      <c r="AD222" s="157" t="s">
        <v>25</v>
      </c>
      <c r="AE222" s="176">
        <v>0</v>
      </c>
      <c r="AF222" s="176">
        <v>0</v>
      </c>
      <c r="AG222" s="176">
        <v>0</v>
      </c>
      <c r="AH222" s="176">
        <v>0</v>
      </c>
      <c r="AI222" s="176">
        <v>0</v>
      </c>
      <c r="AJ222" s="176">
        <v>0</v>
      </c>
      <c r="AK222" s="176">
        <v>0</v>
      </c>
      <c r="AL222" s="176">
        <v>0</v>
      </c>
      <c r="AM222" s="176">
        <v>0</v>
      </c>
      <c r="AN222" s="176">
        <v>0</v>
      </c>
      <c r="AO222" s="176">
        <v>0</v>
      </c>
      <c r="AP222" s="176">
        <v>0</v>
      </c>
      <c r="AQ222" s="176">
        <v>0</v>
      </c>
      <c r="AR222" s="176">
        <v>0</v>
      </c>
      <c r="AS222" s="176">
        <v>0</v>
      </c>
      <c r="AT222" s="177">
        <v>0</v>
      </c>
      <c r="AU222" s="177">
        <v>0</v>
      </c>
      <c r="AV222" s="177">
        <v>0</v>
      </c>
      <c r="AW222" s="158">
        <v>39832</v>
      </c>
      <c r="AX222" s="176">
        <v>66528</v>
      </c>
      <c r="AY222" s="157">
        <v>4462</v>
      </c>
      <c r="AZ222" s="157">
        <v>4</v>
      </c>
      <c r="BA222" s="158">
        <v>43976</v>
      </c>
      <c r="BB222" s="157" t="s">
        <v>26</v>
      </c>
      <c r="BC222" s="159" t="s">
        <v>26</v>
      </c>
      <c r="BD222" s="157" t="s">
        <v>25</v>
      </c>
      <c r="BE222" s="185" t="s">
        <v>719</v>
      </c>
      <c r="BF222" s="157" t="s">
        <v>476</v>
      </c>
      <c r="BG222" s="185" t="s">
        <v>13</v>
      </c>
      <c r="BH222" s="185" t="s">
        <v>1324</v>
      </c>
      <c r="BI222" s="135">
        <v>3887000.15</v>
      </c>
      <c r="BJ222" s="135">
        <v>1902253.5</v>
      </c>
      <c r="BK222" s="136">
        <v>41918</v>
      </c>
      <c r="BL222" s="136">
        <v>42979</v>
      </c>
      <c r="BM222" s="130" t="s">
        <v>26</v>
      </c>
      <c r="BN222" s="130" t="s">
        <v>26</v>
      </c>
      <c r="BO222" s="130" t="s">
        <v>25</v>
      </c>
      <c r="BP222" s="130" t="s">
        <v>26</v>
      </c>
      <c r="BQ222" s="130" t="s">
        <v>26</v>
      </c>
      <c r="BR222" s="130" t="s">
        <v>26</v>
      </c>
      <c r="BS222" s="130" t="s">
        <v>26</v>
      </c>
      <c r="BT222" s="130"/>
      <c r="BU222" s="130"/>
      <c r="BV222" s="137" t="s">
        <v>720</v>
      </c>
      <c r="BW222" s="131" t="s">
        <v>25</v>
      </c>
      <c r="BX222" s="138" t="s">
        <v>1061</v>
      </c>
      <c r="BY222" s="131">
        <v>4</v>
      </c>
      <c r="BZ222" s="139">
        <v>44330</v>
      </c>
      <c r="CA222" s="140">
        <v>164254.21</v>
      </c>
      <c r="CB222" s="156"/>
    </row>
    <row r="223" spans="1:80" s="127" customFormat="1" ht="60.75" customHeight="1">
      <c r="A223" s="128">
        <v>220</v>
      </c>
      <c r="B223" s="130">
        <v>6025039</v>
      </c>
      <c r="C223" s="130" t="s">
        <v>465</v>
      </c>
      <c r="D223" s="130">
        <v>205</v>
      </c>
      <c r="E223" s="130">
        <v>1</v>
      </c>
      <c r="F223" s="132" t="s">
        <v>214</v>
      </c>
      <c r="G223" s="157">
        <v>321712</v>
      </c>
      <c r="H223" s="181" t="s">
        <v>450</v>
      </c>
      <c r="I223" s="182">
        <v>39139</v>
      </c>
      <c r="J223" s="182">
        <v>40342</v>
      </c>
      <c r="K223" s="180">
        <v>980</v>
      </c>
      <c r="L223" s="183">
        <v>13199758.25</v>
      </c>
      <c r="M223" s="184">
        <v>0.22</v>
      </c>
      <c r="N223" s="184">
        <v>0</v>
      </c>
      <c r="O223" s="185" t="s">
        <v>699</v>
      </c>
      <c r="P223" s="185" t="s">
        <v>700</v>
      </c>
      <c r="Q223" s="157" t="s">
        <v>695</v>
      </c>
      <c r="R223" s="157" t="s">
        <v>26</v>
      </c>
      <c r="S223" s="157" t="s">
        <v>26</v>
      </c>
      <c r="T223" s="186">
        <f t="shared" si="6"/>
        <v>5485252.21</v>
      </c>
      <c r="U223" s="186">
        <v>5485252.21</v>
      </c>
      <c r="V223" s="186">
        <v>0</v>
      </c>
      <c r="W223" s="186">
        <v>0</v>
      </c>
      <c r="X223" s="176">
        <v>0</v>
      </c>
      <c r="Y223" s="179">
        <f t="shared" si="7"/>
        <v>5485252.21</v>
      </c>
      <c r="Z223" s="157" t="s">
        <v>26</v>
      </c>
      <c r="AA223" s="157"/>
      <c r="AB223" s="157"/>
      <c r="AC223" s="157"/>
      <c r="AD223" s="157" t="s">
        <v>26</v>
      </c>
      <c r="AE223" s="176">
        <v>0</v>
      </c>
      <c r="AF223" s="176">
        <v>0</v>
      </c>
      <c r="AG223" s="176">
        <v>0</v>
      </c>
      <c r="AH223" s="176">
        <v>0</v>
      </c>
      <c r="AI223" s="176">
        <v>0</v>
      </c>
      <c r="AJ223" s="176">
        <v>0</v>
      </c>
      <c r="AK223" s="176">
        <v>0</v>
      </c>
      <c r="AL223" s="176">
        <v>0</v>
      </c>
      <c r="AM223" s="178">
        <v>1500</v>
      </c>
      <c r="AN223" s="178">
        <v>1500</v>
      </c>
      <c r="AO223" s="178">
        <v>1500</v>
      </c>
      <c r="AP223" s="176">
        <v>1500</v>
      </c>
      <c r="AQ223" s="176">
        <v>1000</v>
      </c>
      <c r="AR223" s="176">
        <v>1850</v>
      </c>
      <c r="AS223" s="178">
        <v>925</v>
      </c>
      <c r="AT223" s="177">
        <v>925</v>
      </c>
      <c r="AU223" s="177">
        <v>925</v>
      </c>
      <c r="AV223" s="177">
        <v>0</v>
      </c>
      <c r="AW223" s="158">
        <v>44246</v>
      </c>
      <c r="AX223" s="176">
        <v>925</v>
      </c>
      <c r="AY223" s="157">
        <v>3973</v>
      </c>
      <c r="AZ223" s="168">
        <v>3.4</v>
      </c>
      <c r="BA223" s="169">
        <v>41438</v>
      </c>
      <c r="BB223" s="168" t="s">
        <v>26</v>
      </c>
      <c r="BC223" s="170" t="s">
        <v>26</v>
      </c>
      <c r="BD223" s="157" t="s">
        <v>26</v>
      </c>
      <c r="BE223" s="185"/>
      <c r="BF223" s="185" t="s">
        <v>535</v>
      </c>
      <c r="BG223" s="185"/>
      <c r="BH223" s="185" t="s">
        <v>535</v>
      </c>
      <c r="BI223" s="135">
        <v>2536872.5499999998</v>
      </c>
      <c r="BJ223" s="135"/>
      <c r="BK223" s="136"/>
      <c r="BL223" s="136"/>
      <c r="BM223" s="130" t="s">
        <v>26</v>
      </c>
      <c r="BN223" s="130" t="s">
        <v>25</v>
      </c>
      <c r="BO223" s="130" t="s">
        <v>25</v>
      </c>
      <c r="BP223" s="130" t="s">
        <v>26</v>
      </c>
      <c r="BQ223" s="171" t="s">
        <v>25</v>
      </c>
      <c r="BR223" s="171" t="s">
        <v>25</v>
      </c>
      <c r="BS223" s="130" t="s">
        <v>26</v>
      </c>
      <c r="BT223" s="130" t="s">
        <v>25</v>
      </c>
      <c r="BU223" s="130"/>
      <c r="BV223" s="137" t="s">
        <v>1080</v>
      </c>
      <c r="BW223" s="131" t="s">
        <v>25</v>
      </c>
      <c r="BX223" s="138" t="s">
        <v>1061</v>
      </c>
      <c r="BY223" s="131">
        <v>4</v>
      </c>
      <c r="BZ223" s="139">
        <v>44330</v>
      </c>
      <c r="CA223" s="140">
        <v>43951.02</v>
      </c>
      <c r="CB223" s="156"/>
    </row>
    <row r="224" spans="1:80" s="127" customFormat="1" ht="60.75" customHeight="1">
      <c r="A224" s="128">
        <v>221</v>
      </c>
      <c r="B224" s="133" t="s">
        <v>692</v>
      </c>
      <c r="C224" s="130" t="s">
        <v>465</v>
      </c>
      <c r="D224" s="130">
        <v>202</v>
      </c>
      <c r="E224" s="130">
        <v>1</v>
      </c>
      <c r="F224" s="132" t="s">
        <v>214</v>
      </c>
      <c r="G224" s="157">
        <v>321712</v>
      </c>
      <c r="H224" s="181" t="s">
        <v>451</v>
      </c>
      <c r="I224" s="182">
        <v>39137</v>
      </c>
      <c r="J224" s="182">
        <v>40337</v>
      </c>
      <c r="K224" s="180">
        <v>980</v>
      </c>
      <c r="L224" s="183">
        <v>44222100</v>
      </c>
      <c r="M224" s="184">
        <v>0.15</v>
      </c>
      <c r="N224" s="184">
        <v>0</v>
      </c>
      <c r="O224" s="185" t="s">
        <v>701</v>
      </c>
      <c r="P224" s="185" t="s">
        <v>702</v>
      </c>
      <c r="Q224" s="157" t="s">
        <v>695</v>
      </c>
      <c r="R224" s="157" t="s">
        <v>26</v>
      </c>
      <c r="S224" s="157" t="s">
        <v>26</v>
      </c>
      <c r="T224" s="186">
        <f t="shared" si="6"/>
        <v>57842954.619999997</v>
      </c>
      <c r="U224" s="186">
        <v>44222100</v>
      </c>
      <c r="V224" s="186">
        <f>7719243.59+5901611.03</f>
        <v>13620854.619999999</v>
      </c>
      <c r="W224" s="186">
        <v>0</v>
      </c>
      <c r="X224" s="176">
        <v>0</v>
      </c>
      <c r="Y224" s="179">
        <f t="shared" si="7"/>
        <v>57842954.619999997</v>
      </c>
      <c r="Z224" s="157" t="s">
        <v>26</v>
      </c>
      <c r="AA224" s="157" t="s">
        <v>26</v>
      </c>
      <c r="AB224" s="157"/>
      <c r="AC224" s="157"/>
      <c r="AD224" s="157" t="s">
        <v>26</v>
      </c>
      <c r="AE224" s="176">
        <v>1524.98</v>
      </c>
      <c r="AF224" s="176">
        <v>744.16</v>
      </c>
      <c r="AG224" s="176">
        <v>1536.15</v>
      </c>
      <c r="AH224" s="176">
        <v>1132</v>
      </c>
      <c r="AI224" s="176">
        <v>1106.8499999999999</v>
      </c>
      <c r="AJ224" s="176">
        <v>1097.7</v>
      </c>
      <c r="AK224" s="176">
        <v>791.82</v>
      </c>
      <c r="AL224" s="176">
        <v>1967.35</v>
      </c>
      <c r="AM224" s="176">
        <v>1174.79</v>
      </c>
      <c r="AN224" s="178">
        <v>1194.8399999999999</v>
      </c>
      <c r="AO224" s="178">
        <v>1063.5</v>
      </c>
      <c r="AP224" s="176">
        <v>1035.6300000000001</v>
      </c>
      <c r="AQ224" s="176">
        <v>679.24</v>
      </c>
      <c r="AR224" s="178">
        <v>2297.7800000000002</v>
      </c>
      <c r="AS224" s="176">
        <v>1149.6300000000001</v>
      </c>
      <c r="AT224" s="177">
        <v>1149.42</v>
      </c>
      <c r="AU224" s="177">
        <v>1148.93</v>
      </c>
      <c r="AV224" s="177">
        <v>0</v>
      </c>
      <c r="AW224" s="158">
        <v>44246</v>
      </c>
      <c r="AX224" s="176">
        <v>1148.93</v>
      </c>
      <c r="AY224" s="157">
        <v>4401</v>
      </c>
      <c r="AZ224" s="157">
        <v>3.4</v>
      </c>
      <c r="BA224" s="158">
        <v>41433</v>
      </c>
      <c r="BB224" s="157" t="s">
        <v>26</v>
      </c>
      <c r="BC224" s="159" t="s">
        <v>26</v>
      </c>
      <c r="BD224" s="157" t="s">
        <v>26</v>
      </c>
      <c r="BE224" s="185" t="s">
        <v>721</v>
      </c>
      <c r="BF224" s="157" t="s">
        <v>476</v>
      </c>
      <c r="BG224" s="185" t="s">
        <v>13</v>
      </c>
      <c r="BH224" s="185" t="s">
        <v>1334</v>
      </c>
      <c r="BI224" s="135">
        <v>35343828.899999999</v>
      </c>
      <c r="BJ224" s="135">
        <v>16416396.43</v>
      </c>
      <c r="BK224" s="136">
        <v>41922</v>
      </c>
      <c r="BL224" s="136">
        <v>42979</v>
      </c>
      <c r="BM224" s="130" t="s">
        <v>26</v>
      </c>
      <c r="BN224" s="130" t="s">
        <v>26</v>
      </c>
      <c r="BO224" s="130" t="s">
        <v>25</v>
      </c>
      <c r="BP224" s="130" t="s">
        <v>26</v>
      </c>
      <c r="BQ224" s="130" t="s">
        <v>25</v>
      </c>
      <c r="BR224" s="130" t="s">
        <v>25</v>
      </c>
      <c r="BS224" s="130" t="s">
        <v>25</v>
      </c>
      <c r="BT224" s="130" t="s">
        <v>25</v>
      </c>
      <c r="BU224" s="130"/>
      <c r="BV224" s="137" t="s">
        <v>1081</v>
      </c>
      <c r="BW224" s="131" t="s">
        <v>25</v>
      </c>
      <c r="BX224" s="138" t="s">
        <v>1061</v>
      </c>
      <c r="BY224" s="131">
        <v>4</v>
      </c>
      <c r="BZ224" s="139">
        <v>44330</v>
      </c>
      <c r="CA224" s="140">
        <v>456878.37</v>
      </c>
      <c r="CB224" s="156"/>
    </row>
    <row r="225" spans="1:80" s="127" customFormat="1" ht="60.75" customHeight="1">
      <c r="A225" s="128">
        <v>222</v>
      </c>
      <c r="B225" s="130">
        <v>5794346</v>
      </c>
      <c r="C225" s="130" t="s">
        <v>465</v>
      </c>
      <c r="D225" s="130">
        <v>204</v>
      </c>
      <c r="E225" s="130">
        <v>1</v>
      </c>
      <c r="F225" s="132" t="s">
        <v>214</v>
      </c>
      <c r="G225" s="157">
        <v>321712</v>
      </c>
      <c r="H225" s="181" t="s">
        <v>452</v>
      </c>
      <c r="I225" s="182">
        <v>39138</v>
      </c>
      <c r="J225" s="182">
        <v>40574</v>
      </c>
      <c r="K225" s="180">
        <v>980</v>
      </c>
      <c r="L225" s="183">
        <v>30300000</v>
      </c>
      <c r="M225" s="184">
        <v>0.19</v>
      </c>
      <c r="N225" s="184">
        <v>0</v>
      </c>
      <c r="O225" s="185" t="s">
        <v>511</v>
      </c>
      <c r="P225" s="185" t="s">
        <v>702</v>
      </c>
      <c r="Q225" s="157" t="s">
        <v>695</v>
      </c>
      <c r="R225" s="157" t="s">
        <v>26</v>
      </c>
      <c r="S225" s="157" t="s">
        <v>26</v>
      </c>
      <c r="T225" s="186">
        <f t="shared" si="6"/>
        <v>40985636.460000001</v>
      </c>
      <c r="U225" s="186">
        <v>30300000</v>
      </c>
      <c r="V225" s="186">
        <v>10685636.460000001</v>
      </c>
      <c r="W225" s="186">
        <v>0</v>
      </c>
      <c r="X225" s="176">
        <v>0</v>
      </c>
      <c r="Y225" s="179">
        <f t="shared" si="7"/>
        <v>40985636.460000001</v>
      </c>
      <c r="Z225" s="157" t="s">
        <v>26</v>
      </c>
      <c r="AA225" s="157" t="s">
        <v>26</v>
      </c>
      <c r="AB225" s="157"/>
      <c r="AC225" s="157"/>
      <c r="AD225" s="157" t="s">
        <v>25</v>
      </c>
      <c r="AE225" s="176">
        <v>475.02</v>
      </c>
      <c r="AF225" s="176">
        <v>255.84</v>
      </c>
      <c r="AG225" s="176">
        <v>463.84</v>
      </c>
      <c r="AH225" s="176">
        <v>367.99</v>
      </c>
      <c r="AI225" s="176">
        <v>393.12</v>
      </c>
      <c r="AJ225" s="176">
        <v>402.3</v>
      </c>
      <c r="AK225" s="176">
        <v>208.18</v>
      </c>
      <c r="AL225" s="176">
        <v>532.65</v>
      </c>
      <c r="AM225" s="176">
        <v>375.21</v>
      </c>
      <c r="AN225" s="176">
        <v>455.16</v>
      </c>
      <c r="AO225" s="176">
        <v>436.5</v>
      </c>
      <c r="AP225" s="176">
        <v>464.37</v>
      </c>
      <c r="AQ225" s="176">
        <v>320.76</v>
      </c>
      <c r="AR225" s="176">
        <v>1852</v>
      </c>
      <c r="AS225" s="176">
        <v>926</v>
      </c>
      <c r="AT225" s="177">
        <v>9403.0499999999993</v>
      </c>
      <c r="AU225" s="177">
        <v>926</v>
      </c>
      <c r="AV225" s="177">
        <v>0</v>
      </c>
      <c r="AW225" s="158">
        <v>44246</v>
      </c>
      <c r="AX225" s="176">
        <v>926</v>
      </c>
      <c r="AY225" s="157">
        <v>4401</v>
      </c>
      <c r="AZ225" s="157">
        <v>3.4</v>
      </c>
      <c r="BA225" s="158">
        <v>41670</v>
      </c>
      <c r="BB225" s="157" t="s">
        <v>26</v>
      </c>
      <c r="BC225" s="159" t="s">
        <v>26</v>
      </c>
      <c r="BD225" s="157" t="s">
        <v>25</v>
      </c>
      <c r="BE225" s="185" t="s">
        <v>722</v>
      </c>
      <c r="BF225" s="157" t="s">
        <v>476</v>
      </c>
      <c r="BG225" s="185" t="s">
        <v>13</v>
      </c>
      <c r="BH225" s="185" t="s">
        <v>1325</v>
      </c>
      <c r="BI225" s="135">
        <v>37517534</v>
      </c>
      <c r="BJ225" s="135">
        <v>4425193.45</v>
      </c>
      <c r="BK225" s="136" t="s">
        <v>723</v>
      </c>
      <c r="BL225" s="136" t="s">
        <v>724</v>
      </c>
      <c r="BM225" s="130" t="s">
        <v>26</v>
      </c>
      <c r="BN225" s="130" t="s">
        <v>26</v>
      </c>
      <c r="BO225" s="130" t="s">
        <v>25</v>
      </c>
      <c r="BP225" s="130" t="s">
        <v>26</v>
      </c>
      <c r="BQ225" s="130" t="s">
        <v>25</v>
      </c>
      <c r="BR225" s="130" t="s">
        <v>25</v>
      </c>
      <c r="BS225" s="130" t="s">
        <v>25</v>
      </c>
      <c r="BT225" s="130" t="s">
        <v>25</v>
      </c>
      <c r="BU225" s="130"/>
      <c r="BV225" s="137" t="s">
        <v>1082</v>
      </c>
      <c r="BW225" s="131" t="s">
        <v>25</v>
      </c>
      <c r="BX225" s="138" t="s">
        <v>1061</v>
      </c>
      <c r="BY225" s="131">
        <v>4</v>
      </c>
      <c r="BZ225" s="139">
        <v>44330</v>
      </c>
      <c r="CA225" s="140">
        <v>327999.71999999997</v>
      </c>
      <c r="CB225" s="156"/>
    </row>
    <row r="226" spans="1:80" s="127" customFormat="1" ht="60.75" customHeight="1">
      <c r="A226" s="128">
        <v>223</v>
      </c>
      <c r="B226" s="130">
        <v>5798625</v>
      </c>
      <c r="C226" s="130" t="s">
        <v>465</v>
      </c>
      <c r="D226" s="130">
        <v>202</v>
      </c>
      <c r="E226" s="130">
        <v>1</v>
      </c>
      <c r="F226" s="132" t="s">
        <v>214</v>
      </c>
      <c r="G226" s="157">
        <v>321712</v>
      </c>
      <c r="H226" s="181" t="s">
        <v>453</v>
      </c>
      <c r="I226" s="182">
        <v>39521</v>
      </c>
      <c r="J226" s="182">
        <v>47191</v>
      </c>
      <c r="K226" s="180">
        <v>840</v>
      </c>
      <c r="L226" s="183">
        <v>297000</v>
      </c>
      <c r="M226" s="184">
        <v>0.15</v>
      </c>
      <c r="N226" s="184">
        <v>0</v>
      </c>
      <c r="O226" s="185" t="s">
        <v>472</v>
      </c>
      <c r="P226" s="185" t="s">
        <v>1038</v>
      </c>
      <c r="Q226" s="157" t="s">
        <v>695</v>
      </c>
      <c r="R226" s="157" t="s">
        <v>26</v>
      </c>
      <c r="S226" s="157" t="s">
        <v>26</v>
      </c>
      <c r="T226" s="186">
        <f t="shared" si="6"/>
        <v>23716912.960000001</v>
      </c>
      <c r="U226" s="186">
        <v>8110881</v>
      </c>
      <c r="V226" s="186">
        <v>15606031.960000001</v>
      </c>
      <c r="W226" s="186">
        <v>0</v>
      </c>
      <c r="X226" s="176">
        <v>0</v>
      </c>
      <c r="Y226" s="179">
        <f t="shared" si="7"/>
        <v>854663.53</v>
      </c>
      <c r="Z226" s="157" t="s">
        <v>25</v>
      </c>
      <c r="AA226" s="157" t="s">
        <v>25</v>
      </c>
      <c r="AB226" s="157"/>
      <c r="AC226" s="157" t="s">
        <v>26</v>
      </c>
      <c r="AD226" s="157" t="s">
        <v>25</v>
      </c>
      <c r="AE226" s="176">
        <v>0</v>
      </c>
      <c r="AF226" s="176">
        <v>0</v>
      </c>
      <c r="AG226" s="176">
        <v>0</v>
      </c>
      <c r="AH226" s="176">
        <v>0</v>
      </c>
      <c r="AI226" s="176">
        <v>0</v>
      </c>
      <c r="AJ226" s="176">
        <v>0</v>
      </c>
      <c r="AK226" s="176">
        <v>0</v>
      </c>
      <c r="AL226" s="176">
        <v>0</v>
      </c>
      <c r="AM226" s="176">
        <v>0</v>
      </c>
      <c r="AN226" s="176">
        <v>0</v>
      </c>
      <c r="AO226" s="176">
        <v>0</v>
      </c>
      <c r="AP226" s="176">
        <v>0</v>
      </c>
      <c r="AQ226" s="176">
        <v>0</v>
      </c>
      <c r="AR226" s="176">
        <v>0</v>
      </c>
      <c r="AS226" s="176">
        <v>0</v>
      </c>
      <c r="AT226" s="177">
        <v>0</v>
      </c>
      <c r="AU226" s="177">
        <v>0</v>
      </c>
      <c r="AV226" s="177">
        <v>0</v>
      </c>
      <c r="AW226" s="158">
        <v>42366</v>
      </c>
      <c r="AX226" s="176">
        <v>4478.03</v>
      </c>
      <c r="AY226" s="157">
        <v>4645</v>
      </c>
      <c r="AZ226" s="157" t="s">
        <v>14</v>
      </c>
      <c r="BA226" s="198">
        <v>48287</v>
      </c>
      <c r="BB226" s="157" t="s">
        <v>26</v>
      </c>
      <c r="BC226" s="159" t="s">
        <v>26</v>
      </c>
      <c r="BD226" s="157" t="s">
        <v>25</v>
      </c>
      <c r="BE226" s="185" t="s">
        <v>1039</v>
      </c>
      <c r="BF226" s="157" t="s">
        <v>476</v>
      </c>
      <c r="BG226" s="185" t="s">
        <v>54</v>
      </c>
      <c r="BH226" s="185" t="s">
        <v>1326</v>
      </c>
      <c r="BI226" s="135">
        <v>2108800</v>
      </c>
      <c r="BJ226" s="135">
        <v>1130137.68</v>
      </c>
      <c r="BK226" s="136">
        <v>42915</v>
      </c>
      <c r="BL226" s="136">
        <v>43333</v>
      </c>
      <c r="BM226" s="130" t="s">
        <v>26</v>
      </c>
      <c r="BN226" s="130" t="s">
        <v>26</v>
      </c>
      <c r="BO226" s="130" t="s">
        <v>25</v>
      </c>
      <c r="BP226" s="130" t="s">
        <v>26</v>
      </c>
      <c r="BQ226" s="131" t="s">
        <v>25</v>
      </c>
      <c r="BR226" s="131" t="s">
        <v>25</v>
      </c>
      <c r="BS226" s="130" t="s">
        <v>26</v>
      </c>
      <c r="BT226" s="130" t="s">
        <v>26</v>
      </c>
      <c r="BU226" s="130" t="s">
        <v>26</v>
      </c>
      <c r="BV226" s="137" t="s">
        <v>1083</v>
      </c>
      <c r="BW226" s="131" t="s">
        <v>25</v>
      </c>
      <c r="BX226" s="138" t="s">
        <v>1061</v>
      </c>
      <c r="BY226" s="131">
        <v>4</v>
      </c>
      <c r="BZ226" s="139">
        <v>44330</v>
      </c>
      <c r="CA226" s="140">
        <v>189499.73</v>
      </c>
      <c r="CB226" s="156"/>
    </row>
    <row r="227" spans="1:80" s="127" customFormat="1" ht="60.75" customHeight="1">
      <c r="A227" s="128">
        <v>224</v>
      </c>
      <c r="B227" s="130">
        <v>5821847</v>
      </c>
      <c r="C227" s="130" t="s">
        <v>465</v>
      </c>
      <c r="D227" s="130">
        <v>202</v>
      </c>
      <c r="E227" s="130">
        <v>1</v>
      </c>
      <c r="F227" s="132" t="s">
        <v>214</v>
      </c>
      <c r="G227" s="157">
        <v>321712</v>
      </c>
      <c r="H227" s="181" t="s">
        <v>454</v>
      </c>
      <c r="I227" s="182">
        <v>39282</v>
      </c>
      <c r="J227" s="182">
        <v>44760</v>
      </c>
      <c r="K227" s="180">
        <v>840</v>
      </c>
      <c r="L227" s="183">
        <v>550000</v>
      </c>
      <c r="M227" s="184">
        <v>0.18</v>
      </c>
      <c r="N227" s="184">
        <v>0</v>
      </c>
      <c r="O227" s="185" t="s">
        <v>472</v>
      </c>
      <c r="P227" s="185" t="s">
        <v>1040</v>
      </c>
      <c r="Q227" s="157" t="s">
        <v>695</v>
      </c>
      <c r="R227" s="157" t="s">
        <v>26</v>
      </c>
      <c r="S227" s="157" t="s">
        <v>26</v>
      </c>
      <c r="T227" s="186">
        <f t="shared" si="6"/>
        <v>34267068.909999996</v>
      </c>
      <c r="U227" s="186">
        <v>11458168.140000001</v>
      </c>
      <c r="V227" s="186">
        <v>22808900.77</v>
      </c>
      <c r="W227" s="186">
        <v>0</v>
      </c>
      <c r="X227" s="176">
        <v>0</v>
      </c>
      <c r="Y227" s="179">
        <f t="shared" si="7"/>
        <v>1234849.33</v>
      </c>
      <c r="Z227" s="157" t="s">
        <v>25</v>
      </c>
      <c r="AA227" s="157" t="s">
        <v>25</v>
      </c>
      <c r="AB227" s="157"/>
      <c r="AC227" s="157" t="s">
        <v>26</v>
      </c>
      <c r="AD227" s="157" t="s">
        <v>25</v>
      </c>
      <c r="AE227" s="176">
        <v>0</v>
      </c>
      <c r="AF227" s="176">
        <v>0</v>
      </c>
      <c r="AG227" s="176">
        <v>0</v>
      </c>
      <c r="AH227" s="176">
        <v>0</v>
      </c>
      <c r="AI227" s="176">
        <v>0</v>
      </c>
      <c r="AJ227" s="176">
        <v>0</v>
      </c>
      <c r="AK227" s="176">
        <v>0</v>
      </c>
      <c r="AL227" s="176">
        <v>0</v>
      </c>
      <c r="AM227" s="176">
        <v>0</v>
      </c>
      <c r="AN227" s="176">
        <v>0</v>
      </c>
      <c r="AO227" s="176">
        <v>0</v>
      </c>
      <c r="AP227" s="176">
        <v>500.11</v>
      </c>
      <c r="AQ227" s="176">
        <v>0</v>
      </c>
      <c r="AR227" s="176">
        <v>0</v>
      </c>
      <c r="AS227" s="176">
        <v>0</v>
      </c>
      <c r="AT227" s="177">
        <v>0</v>
      </c>
      <c r="AU227" s="177">
        <v>0</v>
      </c>
      <c r="AV227" s="177">
        <v>0</v>
      </c>
      <c r="AW227" s="158">
        <v>43745</v>
      </c>
      <c r="AX227" s="176">
        <v>500.11</v>
      </c>
      <c r="AY227" s="157">
        <v>4007</v>
      </c>
      <c r="AZ227" s="157">
        <v>2.2999999999999998</v>
      </c>
      <c r="BA227" s="198">
        <v>40377</v>
      </c>
      <c r="BB227" s="157" t="s">
        <v>26</v>
      </c>
      <c r="BC227" s="159" t="s">
        <v>26</v>
      </c>
      <c r="BD227" s="157" t="s">
        <v>25</v>
      </c>
      <c r="BE227" s="185" t="s">
        <v>1041</v>
      </c>
      <c r="BF227" s="157" t="s">
        <v>476</v>
      </c>
      <c r="BG227" s="185" t="s">
        <v>816</v>
      </c>
      <c r="BH227" s="185" t="s">
        <v>1327</v>
      </c>
      <c r="BI227" s="135">
        <v>3331650</v>
      </c>
      <c r="BJ227" s="135">
        <v>5143452.6500000004</v>
      </c>
      <c r="BK227" s="136">
        <v>43797</v>
      </c>
      <c r="BL227" s="136">
        <v>42878</v>
      </c>
      <c r="BM227" s="130" t="s">
        <v>26</v>
      </c>
      <c r="BN227" s="130" t="s">
        <v>26</v>
      </c>
      <c r="BO227" s="130" t="s">
        <v>25</v>
      </c>
      <c r="BP227" s="130" t="s">
        <v>26</v>
      </c>
      <c r="BQ227" s="131" t="s">
        <v>25</v>
      </c>
      <c r="BR227" s="131" t="s">
        <v>25</v>
      </c>
      <c r="BS227" s="130" t="s">
        <v>26</v>
      </c>
      <c r="BT227" s="130" t="s">
        <v>25</v>
      </c>
      <c r="BU227" s="130"/>
      <c r="BV227" s="137" t="s">
        <v>1042</v>
      </c>
      <c r="BW227" s="131" t="s">
        <v>25</v>
      </c>
      <c r="BX227" s="138" t="s">
        <v>1061</v>
      </c>
      <c r="BY227" s="131">
        <v>4</v>
      </c>
      <c r="BZ227" s="139">
        <v>44330</v>
      </c>
      <c r="CA227" s="140">
        <v>272763.44</v>
      </c>
      <c r="CB227" s="156"/>
    </row>
    <row r="228" spans="1:80" s="127" customFormat="1" ht="60.75" customHeight="1">
      <c r="A228" s="128">
        <v>225</v>
      </c>
      <c r="B228" s="130">
        <v>5800867</v>
      </c>
      <c r="C228" s="130" t="s">
        <v>465</v>
      </c>
      <c r="D228" s="130">
        <v>202</v>
      </c>
      <c r="E228" s="130">
        <v>1</v>
      </c>
      <c r="F228" s="132" t="s">
        <v>214</v>
      </c>
      <c r="G228" s="157">
        <v>321712</v>
      </c>
      <c r="H228" s="181" t="s">
        <v>455</v>
      </c>
      <c r="I228" s="182">
        <v>39428</v>
      </c>
      <c r="J228" s="182">
        <v>40524</v>
      </c>
      <c r="K228" s="180">
        <v>840</v>
      </c>
      <c r="L228" s="183">
        <v>500000</v>
      </c>
      <c r="M228" s="184">
        <v>0.18</v>
      </c>
      <c r="N228" s="184">
        <v>0</v>
      </c>
      <c r="O228" s="185" t="s">
        <v>936</v>
      </c>
      <c r="P228" s="185" t="s">
        <v>479</v>
      </c>
      <c r="Q228" s="157" t="s">
        <v>695</v>
      </c>
      <c r="R228" s="157" t="s">
        <v>26</v>
      </c>
      <c r="S228" s="157" t="s">
        <v>26</v>
      </c>
      <c r="T228" s="186">
        <f t="shared" si="6"/>
        <v>19473068.550000001</v>
      </c>
      <c r="U228" s="186">
        <v>13875000</v>
      </c>
      <c r="V228" s="186">
        <v>5598068.5499999998</v>
      </c>
      <c r="W228" s="186">
        <v>0</v>
      </c>
      <c r="X228" s="176">
        <v>0</v>
      </c>
      <c r="Y228" s="179">
        <f t="shared" si="7"/>
        <v>701732.2</v>
      </c>
      <c r="Z228" s="157" t="s">
        <v>25</v>
      </c>
      <c r="AA228" s="157" t="s">
        <v>25</v>
      </c>
      <c r="AB228" s="157"/>
      <c r="AC228" s="157" t="s">
        <v>26</v>
      </c>
      <c r="AD228" s="157" t="s">
        <v>25</v>
      </c>
      <c r="AE228" s="176">
        <v>0</v>
      </c>
      <c r="AF228" s="176">
        <v>0</v>
      </c>
      <c r="AG228" s="176">
        <v>0</v>
      </c>
      <c r="AH228" s="176">
        <v>0</v>
      </c>
      <c r="AI228" s="176">
        <v>0</v>
      </c>
      <c r="AJ228" s="176">
        <v>0</v>
      </c>
      <c r="AK228" s="176">
        <v>0</v>
      </c>
      <c r="AL228" s="176">
        <v>0</v>
      </c>
      <c r="AM228" s="176">
        <v>0</v>
      </c>
      <c r="AN228" s="176">
        <v>0</v>
      </c>
      <c r="AO228" s="176">
        <v>0</v>
      </c>
      <c r="AP228" s="176">
        <v>0</v>
      </c>
      <c r="AQ228" s="176">
        <v>0</v>
      </c>
      <c r="AR228" s="176">
        <v>0</v>
      </c>
      <c r="AS228" s="176">
        <v>0</v>
      </c>
      <c r="AT228" s="177">
        <v>0</v>
      </c>
      <c r="AU228" s="177">
        <v>0</v>
      </c>
      <c r="AV228" s="177">
        <v>0</v>
      </c>
      <c r="AW228" s="158">
        <v>40074</v>
      </c>
      <c r="AX228" s="176">
        <v>20816.900000000001</v>
      </c>
      <c r="AY228" s="157">
        <v>4434</v>
      </c>
      <c r="AZ228" s="157">
        <v>2.2999999999999998</v>
      </c>
      <c r="BA228" s="198">
        <v>41620</v>
      </c>
      <c r="BB228" s="157" t="s">
        <v>26</v>
      </c>
      <c r="BC228" s="159" t="s">
        <v>26</v>
      </c>
      <c r="BD228" s="157" t="s">
        <v>25</v>
      </c>
      <c r="BE228" s="185" t="s">
        <v>1043</v>
      </c>
      <c r="BF228" s="157" t="s">
        <v>476</v>
      </c>
      <c r="BG228" s="185" t="s">
        <v>484</v>
      </c>
      <c r="BH228" s="185" t="s">
        <v>1328</v>
      </c>
      <c r="BI228" s="135">
        <v>4243010</v>
      </c>
      <c r="BJ228" s="135">
        <v>3566631.5</v>
      </c>
      <c r="BK228" s="136">
        <v>40564</v>
      </c>
      <c r="BL228" s="136">
        <v>44034</v>
      </c>
      <c r="BM228" s="130" t="s">
        <v>26</v>
      </c>
      <c r="BN228" s="130" t="s">
        <v>26</v>
      </c>
      <c r="BO228" s="130" t="s">
        <v>25</v>
      </c>
      <c r="BP228" s="130" t="s">
        <v>26</v>
      </c>
      <c r="BQ228" s="131" t="s">
        <v>25</v>
      </c>
      <c r="BR228" s="131" t="s">
        <v>25</v>
      </c>
      <c r="BS228" s="130" t="s">
        <v>26</v>
      </c>
      <c r="BT228" s="130" t="s">
        <v>26</v>
      </c>
      <c r="BU228" s="130"/>
      <c r="BV228" s="137" t="s">
        <v>1042</v>
      </c>
      <c r="BW228" s="131" t="s">
        <v>25</v>
      </c>
      <c r="BX228" s="138" t="s">
        <v>1061</v>
      </c>
      <c r="BY228" s="131">
        <v>4</v>
      </c>
      <c r="BZ228" s="139">
        <v>44330</v>
      </c>
      <c r="CA228" s="140">
        <v>159648.57</v>
      </c>
      <c r="CB228" s="156"/>
    </row>
    <row r="229" spans="1:80" s="127" customFormat="1" ht="60.75" customHeight="1">
      <c r="A229" s="128">
        <v>226</v>
      </c>
      <c r="B229" s="130">
        <v>5792536</v>
      </c>
      <c r="C229" s="130" t="s">
        <v>465</v>
      </c>
      <c r="D229" s="130">
        <v>202</v>
      </c>
      <c r="E229" s="130">
        <v>1</v>
      </c>
      <c r="F229" s="132" t="s">
        <v>214</v>
      </c>
      <c r="G229" s="157">
        <v>321712</v>
      </c>
      <c r="H229" s="181" t="s">
        <v>456</v>
      </c>
      <c r="I229" s="182">
        <v>39339</v>
      </c>
      <c r="J229" s="182">
        <v>40435</v>
      </c>
      <c r="K229" s="180">
        <v>840</v>
      </c>
      <c r="L229" s="183">
        <v>300000</v>
      </c>
      <c r="M229" s="184">
        <v>0.18</v>
      </c>
      <c r="N229" s="184">
        <v>0</v>
      </c>
      <c r="O229" s="185" t="s">
        <v>523</v>
      </c>
      <c r="P229" s="185" t="s">
        <v>479</v>
      </c>
      <c r="Q229" s="157" t="s">
        <v>695</v>
      </c>
      <c r="R229" s="157" t="s">
        <v>26</v>
      </c>
      <c r="S229" s="157" t="s">
        <v>26</v>
      </c>
      <c r="T229" s="186">
        <f t="shared" si="6"/>
        <v>11349685.9</v>
      </c>
      <c r="U229" s="186">
        <v>8325000</v>
      </c>
      <c r="V229" s="186">
        <v>3024685.9</v>
      </c>
      <c r="W229" s="186">
        <v>0</v>
      </c>
      <c r="X229" s="176">
        <v>0</v>
      </c>
      <c r="Y229" s="179">
        <f t="shared" si="7"/>
        <v>408997.69</v>
      </c>
      <c r="Z229" s="157" t="s">
        <v>25</v>
      </c>
      <c r="AA229" s="157" t="s">
        <v>25</v>
      </c>
      <c r="AB229" s="157"/>
      <c r="AC229" s="157" t="s">
        <v>26</v>
      </c>
      <c r="AD229" s="157" t="s">
        <v>25</v>
      </c>
      <c r="AE229" s="176">
        <v>0</v>
      </c>
      <c r="AF229" s="176">
        <v>0</v>
      </c>
      <c r="AG229" s="176">
        <v>0</v>
      </c>
      <c r="AH229" s="176">
        <v>0</v>
      </c>
      <c r="AI229" s="176">
        <v>0</v>
      </c>
      <c r="AJ229" s="176">
        <v>0</v>
      </c>
      <c r="AK229" s="176">
        <v>0</v>
      </c>
      <c r="AL229" s="176">
        <v>0</v>
      </c>
      <c r="AM229" s="176">
        <v>0</v>
      </c>
      <c r="AN229" s="176">
        <v>0</v>
      </c>
      <c r="AO229" s="176">
        <v>0</v>
      </c>
      <c r="AP229" s="176">
        <v>1000.22</v>
      </c>
      <c r="AQ229" s="176">
        <v>0</v>
      </c>
      <c r="AR229" s="176">
        <v>0</v>
      </c>
      <c r="AS229" s="176">
        <v>0</v>
      </c>
      <c r="AT229" s="177">
        <v>0</v>
      </c>
      <c r="AU229" s="177">
        <v>0</v>
      </c>
      <c r="AV229" s="177">
        <v>0</v>
      </c>
      <c r="AW229" s="158">
        <v>43745</v>
      </c>
      <c r="AX229" s="176">
        <v>1000.22</v>
      </c>
      <c r="AY229" s="157">
        <v>4434</v>
      </c>
      <c r="AZ229" s="157">
        <v>4</v>
      </c>
      <c r="BA229" s="198">
        <v>41184</v>
      </c>
      <c r="BB229" s="157" t="s">
        <v>26</v>
      </c>
      <c r="BC229" s="159" t="s">
        <v>26</v>
      </c>
      <c r="BD229" s="157" t="s">
        <v>25</v>
      </c>
      <c r="BE229" s="185" t="s">
        <v>1044</v>
      </c>
      <c r="BF229" s="157" t="s">
        <v>476</v>
      </c>
      <c r="BG229" s="185" t="s">
        <v>484</v>
      </c>
      <c r="BH229" s="185" t="s">
        <v>1329</v>
      </c>
      <c r="BI229" s="135">
        <v>3658098.8</v>
      </c>
      <c r="BJ229" s="135">
        <v>2105292.5</v>
      </c>
      <c r="BK229" s="136">
        <v>40564</v>
      </c>
      <c r="BL229" s="136">
        <v>44034</v>
      </c>
      <c r="BM229" s="130" t="s">
        <v>26</v>
      </c>
      <c r="BN229" s="130" t="s">
        <v>26</v>
      </c>
      <c r="BO229" s="130" t="s">
        <v>25</v>
      </c>
      <c r="BP229" s="130" t="s">
        <v>26</v>
      </c>
      <c r="BQ229" s="130" t="s">
        <v>25</v>
      </c>
      <c r="BR229" s="130" t="s">
        <v>25</v>
      </c>
      <c r="BS229" s="130" t="s">
        <v>25</v>
      </c>
      <c r="BT229" s="130" t="s">
        <v>26</v>
      </c>
      <c r="BU229" s="130"/>
      <c r="BV229" s="137" t="s">
        <v>1042</v>
      </c>
      <c r="BW229" s="131" t="s">
        <v>25</v>
      </c>
      <c r="BX229" s="138" t="s">
        <v>1061</v>
      </c>
      <c r="BY229" s="131">
        <v>4</v>
      </c>
      <c r="BZ229" s="139">
        <v>44330</v>
      </c>
      <c r="CA229" s="140">
        <v>93049.59</v>
      </c>
      <c r="CB229" s="156"/>
    </row>
    <row r="230" spans="1:80" s="127" customFormat="1" ht="60.75" customHeight="1">
      <c r="A230" s="128">
        <v>227</v>
      </c>
      <c r="B230" s="130">
        <v>5781963</v>
      </c>
      <c r="C230" s="130" t="s">
        <v>465</v>
      </c>
      <c r="D230" s="130">
        <v>202</v>
      </c>
      <c r="E230" s="130">
        <v>1</v>
      </c>
      <c r="F230" s="132" t="s">
        <v>214</v>
      </c>
      <c r="G230" s="157">
        <v>321712</v>
      </c>
      <c r="H230" s="181" t="s">
        <v>457</v>
      </c>
      <c r="I230" s="182">
        <v>39357</v>
      </c>
      <c r="J230" s="182">
        <v>40088</v>
      </c>
      <c r="K230" s="180">
        <v>840</v>
      </c>
      <c r="L230" s="183">
        <v>700000</v>
      </c>
      <c r="M230" s="184">
        <v>0.18</v>
      </c>
      <c r="N230" s="184">
        <v>0</v>
      </c>
      <c r="O230" s="185" t="s">
        <v>1045</v>
      </c>
      <c r="P230" s="185" t="s">
        <v>479</v>
      </c>
      <c r="Q230" s="157" t="s">
        <v>695</v>
      </c>
      <c r="R230" s="157" t="s">
        <v>26</v>
      </c>
      <c r="S230" s="157" t="s">
        <v>26</v>
      </c>
      <c r="T230" s="186">
        <f t="shared" si="6"/>
        <v>23049530.449999999</v>
      </c>
      <c r="U230" s="186">
        <v>19425000</v>
      </c>
      <c r="V230" s="186">
        <v>3624530.45</v>
      </c>
      <c r="W230" s="186">
        <v>0</v>
      </c>
      <c r="X230" s="176">
        <v>0</v>
      </c>
      <c r="Y230" s="179">
        <f t="shared" si="7"/>
        <v>830613.71</v>
      </c>
      <c r="Z230" s="157" t="s">
        <v>25</v>
      </c>
      <c r="AA230" s="157" t="s">
        <v>25</v>
      </c>
      <c r="AB230" s="157"/>
      <c r="AC230" s="157" t="s">
        <v>26</v>
      </c>
      <c r="AD230" s="157" t="s">
        <v>26</v>
      </c>
      <c r="AE230" s="176">
        <v>0</v>
      </c>
      <c r="AF230" s="176">
        <v>0</v>
      </c>
      <c r="AG230" s="176">
        <v>0</v>
      </c>
      <c r="AH230" s="176">
        <v>0</v>
      </c>
      <c r="AI230" s="176">
        <v>0</v>
      </c>
      <c r="AJ230" s="176">
        <v>0</v>
      </c>
      <c r="AK230" s="176">
        <v>0</v>
      </c>
      <c r="AL230" s="176">
        <v>0</v>
      </c>
      <c r="AM230" s="176">
        <v>0</v>
      </c>
      <c r="AN230" s="176">
        <v>0</v>
      </c>
      <c r="AO230" s="176">
        <v>0</v>
      </c>
      <c r="AP230" s="176">
        <v>0</v>
      </c>
      <c r="AQ230" s="176">
        <v>0</v>
      </c>
      <c r="AR230" s="176">
        <v>0</v>
      </c>
      <c r="AS230" s="176">
        <v>0</v>
      </c>
      <c r="AT230" s="177">
        <v>0</v>
      </c>
      <c r="AU230" s="177">
        <v>0</v>
      </c>
      <c r="AV230" s="177">
        <v>0</v>
      </c>
      <c r="AW230" s="158">
        <v>40106</v>
      </c>
      <c r="AX230" s="176">
        <v>39850</v>
      </c>
      <c r="AY230" s="157">
        <v>4491</v>
      </c>
      <c r="AZ230" s="157">
        <v>4</v>
      </c>
      <c r="BA230" s="198">
        <v>41184</v>
      </c>
      <c r="BB230" s="157" t="s">
        <v>26</v>
      </c>
      <c r="BC230" s="159" t="s">
        <v>26</v>
      </c>
      <c r="BD230" s="157" t="s">
        <v>25</v>
      </c>
      <c r="BE230" s="185" t="s">
        <v>1046</v>
      </c>
      <c r="BF230" s="157" t="s">
        <v>476</v>
      </c>
      <c r="BG230" s="185" t="s">
        <v>54</v>
      </c>
      <c r="BH230" s="185" t="s">
        <v>1330</v>
      </c>
      <c r="BI230" s="135">
        <v>6565000</v>
      </c>
      <c r="BJ230" s="135">
        <v>1772418.05</v>
      </c>
      <c r="BK230" s="136">
        <v>42957</v>
      </c>
      <c r="BL230" s="136">
        <v>44034</v>
      </c>
      <c r="BM230" s="130" t="s">
        <v>26</v>
      </c>
      <c r="BN230" s="130" t="s">
        <v>26</v>
      </c>
      <c r="BO230" s="130" t="s">
        <v>25</v>
      </c>
      <c r="BP230" s="130" t="s">
        <v>26</v>
      </c>
      <c r="BQ230" s="130" t="s">
        <v>25</v>
      </c>
      <c r="BR230" s="130" t="s">
        <v>25</v>
      </c>
      <c r="BS230" s="130" t="s">
        <v>25</v>
      </c>
      <c r="BT230" s="130" t="s">
        <v>26</v>
      </c>
      <c r="BU230" s="130"/>
      <c r="BV230" s="137" t="s">
        <v>1042</v>
      </c>
      <c r="BW230" s="131" t="s">
        <v>25</v>
      </c>
      <c r="BX230" s="138" t="s">
        <v>1061</v>
      </c>
      <c r="BY230" s="131">
        <v>4</v>
      </c>
      <c r="BZ230" s="139">
        <v>44330</v>
      </c>
      <c r="CA230" s="140">
        <v>188969.93</v>
      </c>
      <c r="CB230" s="156"/>
    </row>
    <row r="231" spans="1:80" s="127" customFormat="1" ht="60.75" customHeight="1">
      <c r="A231" s="128">
        <v>228</v>
      </c>
      <c r="B231" s="130">
        <v>5785006</v>
      </c>
      <c r="C231" s="130" t="s">
        <v>465</v>
      </c>
      <c r="D231" s="130">
        <v>202</v>
      </c>
      <c r="E231" s="130">
        <v>1</v>
      </c>
      <c r="F231" s="132" t="s">
        <v>214</v>
      </c>
      <c r="G231" s="157">
        <v>321712</v>
      </c>
      <c r="H231" s="181" t="s">
        <v>458</v>
      </c>
      <c r="I231" s="182">
        <v>39143</v>
      </c>
      <c r="J231" s="182">
        <v>39874</v>
      </c>
      <c r="K231" s="180">
        <v>840</v>
      </c>
      <c r="L231" s="183">
        <v>155000</v>
      </c>
      <c r="M231" s="184">
        <v>0.18</v>
      </c>
      <c r="N231" s="184">
        <v>0</v>
      </c>
      <c r="O231" s="185" t="s">
        <v>472</v>
      </c>
      <c r="P231" s="185" t="s">
        <v>1048</v>
      </c>
      <c r="Q231" s="157" t="s">
        <v>695</v>
      </c>
      <c r="R231" s="157" t="s">
        <v>26</v>
      </c>
      <c r="S231" s="157" t="s">
        <v>26</v>
      </c>
      <c r="T231" s="186">
        <f t="shared" si="6"/>
        <v>4674613.76</v>
      </c>
      <c r="U231" s="186">
        <v>4301250</v>
      </c>
      <c r="V231" s="186">
        <v>373363.76</v>
      </c>
      <c r="W231" s="186">
        <v>0</v>
      </c>
      <c r="X231" s="176">
        <v>0</v>
      </c>
      <c r="Y231" s="179">
        <f t="shared" si="7"/>
        <v>168454.55</v>
      </c>
      <c r="Z231" s="157" t="s">
        <v>25</v>
      </c>
      <c r="AA231" s="157" t="s">
        <v>25</v>
      </c>
      <c r="AB231" s="157" t="s">
        <v>25</v>
      </c>
      <c r="AC231" s="157" t="s">
        <v>26</v>
      </c>
      <c r="AD231" s="157" t="s">
        <v>25</v>
      </c>
      <c r="AE231" s="176">
        <v>0</v>
      </c>
      <c r="AF231" s="176">
        <v>0</v>
      </c>
      <c r="AG231" s="176">
        <v>0</v>
      </c>
      <c r="AH231" s="176">
        <v>0</v>
      </c>
      <c r="AI231" s="176">
        <v>0</v>
      </c>
      <c r="AJ231" s="176">
        <v>0</v>
      </c>
      <c r="AK231" s="176">
        <v>0</v>
      </c>
      <c r="AL231" s="176">
        <v>0</v>
      </c>
      <c r="AM231" s="176">
        <v>0</v>
      </c>
      <c r="AN231" s="176">
        <v>0</v>
      </c>
      <c r="AO231" s="176">
        <v>0</v>
      </c>
      <c r="AP231" s="176">
        <v>0</v>
      </c>
      <c r="AQ231" s="176">
        <v>0</v>
      </c>
      <c r="AR231" s="176">
        <v>0</v>
      </c>
      <c r="AS231" s="176">
        <v>0</v>
      </c>
      <c r="AT231" s="177">
        <v>0</v>
      </c>
      <c r="AU231" s="177">
        <v>0</v>
      </c>
      <c r="AV231" s="177">
        <v>0</v>
      </c>
      <c r="AW231" s="158">
        <v>39701</v>
      </c>
      <c r="AX231" s="176">
        <v>8916.7800000000007</v>
      </c>
      <c r="AY231" s="157">
        <v>4707</v>
      </c>
      <c r="AZ231" s="157" t="s">
        <v>14</v>
      </c>
      <c r="BA231" s="198">
        <v>40970</v>
      </c>
      <c r="BB231" s="157" t="s">
        <v>26</v>
      </c>
      <c r="BC231" s="159" t="s">
        <v>26</v>
      </c>
      <c r="BD231" s="157" t="s">
        <v>25</v>
      </c>
      <c r="BE231" s="185" t="s">
        <v>1049</v>
      </c>
      <c r="BF231" s="157" t="s">
        <v>476</v>
      </c>
      <c r="BG231" s="185" t="s">
        <v>54</v>
      </c>
      <c r="BH231" s="185" t="s">
        <v>1331</v>
      </c>
      <c r="BI231" s="135">
        <v>868559.6</v>
      </c>
      <c r="BJ231" s="135">
        <v>1115520</v>
      </c>
      <c r="BK231" s="136">
        <v>42858</v>
      </c>
      <c r="BL231" s="136">
        <v>42821</v>
      </c>
      <c r="BM231" s="130" t="s">
        <v>26</v>
      </c>
      <c r="BN231" s="130" t="s">
        <v>26</v>
      </c>
      <c r="BO231" s="130" t="s">
        <v>25</v>
      </c>
      <c r="BP231" s="130" t="s">
        <v>26</v>
      </c>
      <c r="BQ231" s="130" t="s">
        <v>26</v>
      </c>
      <c r="BR231" s="130" t="s">
        <v>26</v>
      </c>
      <c r="BS231" s="130" t="s">
        <v>25</v>
      </c>
      <c r="BT231" s="130" t="s">
        <v>26</v>
      </c>
      <c r="BU231" s="130"/>
      <c r="BV231" s="137" t="s">
        <v>1050</v>
      </c>
      <c r="BW231" s="131" t="s">
        <v>25</v>
      </c>
      <c r="BX231" s="138" t="s">
        <v>1061</v>
      </c>
      <c r="BY231" s="131">
        <v>4</v>
      </c>
      <c r="BZ231" s="139">
        <v>44330</v>
      </c>
      <c r="CA231" s="140">
        <v>38324.49</v>
      </c>
      <c r="CB231" s="156"/>
    </row>
    <row r="232" spans="1:80" s="127" customFormat="1" ht="76.5" customHeight="1">
      <c r="A232" s="128">
        <v>229</v>
      </c>
      <c r="B232" s="130">
        <v>5782020</v>
      </c>
      <c r="C232" s="130" t="s">
        <v>465</v>
      </c>
      <c r="D232" s="130">
        <v>205</v>
      </c>
      <c r="E232" s="130">
        <v>1</v>
      </c>
      <c r="F232" s="132" t="s">
        <v>214</v>
      </c>
      <c r="G232" s="157">
        <v>321712</v>
      </c>
      <c r="H232" s="181" t="s">
        <v>459</v>
      </c>
      <c r="I232" s="182">
        <v>39513</v>
      </c>
      <c r="J232" s="182">
        <v>39878</v>
      </c>
      <c r="K232" s="180">
        <v>840</v>
      </c>
      <c r="L232" s="183">
        <v>70000</v>
      </c>
      <c r="M232" s="184">
        <v>0.18</v>
      </c>
      <c r="N232" s="184">
        <v>0</v>
      </c>
      <c r="O232" s="185" t="s">
        <v>523</v>
      </c>
      <c r="P232" s="185" t="s">
        <v>479</v>
      </c>
      <c r="Q232" s="157" t="s">
        <v>695</v>
      </c>
      <c r="R232" s="157" t="s">
        <v>26</v>
      </c>
      <c r="S232" s="157" t="s">
        <v>26</v>
      </c>
      <c r="T232" s="186">
        <f t="shared" si="6"/>
        <v>1808485.82</v>
      </c>
      <c r="U232" s="186">
        <v>1808485.82</v>
      </c>
      <c r="V232" s="186">
        <v>0</v>
      </c>
      <c r="W232" s="186">
        <v>0</v>
      </c>
      <c r="X232" s="176">
        <v>0</v>
      </c>
      <c r="Y232" s="179">
        <f t="shared" si="7"/>
        <v>65170.66</v>
      </c>
      <c r="Z232" s="157" t="s">
        <v>25</v>
      </c>
      <c r="AA232" s="157"/>
      <c r="AB232" s="157" t="s">
        <v>25</v>
      </c>
      <c r="AC232" s="157" t="s">
        <v>25</v>
      </c>
      <c r="AD232" s="157" t="s">
        <v>25</v>
      </c>
      <c r="AE232" s="176">
        <v>0</v>
      </c>
      <c r="AF232" s="176">
        <v>0</v>
      </c>
      <c r="AG232" s="176">
        <v>0</v>
      </c>
      <c r="AH232" s="176">
        <v>0</v>
      </c>
      <c r="AI232" s="176">
        <v>0</v>
      </c>
      <c r="AJ232" s="176">
        <v>0</v>
      </c>
      <c r="AK232" s="176">
        <v>0</v>
      </c>
      <c r="AL232" s="176">
        <v>0</v>
      </c>
      <c r="AM232" s="176">
        <v>0</v>
      </c>
      <c r="AN232" s="176">
        <v>0</v>
      </c>
      <c r="AO232" s="176">
        <v>0</v>
      </c>
      <c r="AP232" s="176">
        <v>0</v>
      </c>
      <c r="AQ232" s="176">
        <v>0</v>
      </c>
      <c r="AR232" s="176">
        <v>0</v>
      </c>
      <c r="AS232" s="176">
        <v>0</v>
      </c>
      <c r="AT232" s="177">
        <v>0</v>
      </c>
      <c r="AU232" s="177">
        <v>0</v>
      </c>
      <c r="AV232" s="177">
        <v>0</v>
      </c>
      <c r="AW232" s="166">
        <v>39701</v>
      </c>
      <c r="AX232" s="176">
        <v>4026.9</v>
      </c>
      <c r="AY232" s="157">
        <v>4583</v>
      </c>
      <c r="AZ232" s="157" t="s">
        <v>14</v>
      </c>
      <c r="BA232" s="198">
        <v>40974</v>
      </c>
      <c r="BB232" s="157" t="s">
        <v>26</v>
      </c>
      <c r="BC232" s="159" t="s">
        <v>26</v>
      </c>
      <c r="BD232" s="157" t="s">
        <v>26</v>
      </c>
      <c r="BE232" s="185" t="s">
        <v>1047</v>
      </c>
      <c r="BF232" s="157"/>
      <c r="BG232" s="185"/>
      <c r="BH232" s="185" t="s">
        <v>535</v>
      </c>
      <c r="BI232" s="135">
        <v>685234.5</v>
      </c>
      <c r="BJ232" s="135">
        <v>395901</v>
      </c>
      <c r="BK232" s="136">
        <v>42877</v>
      </c>
      <c r="BL232" s="136">
        <v>42755</v>
      </c>
      <c r="BM232" s="130" t="s">
        <v>26</v>
      </c>
      <c r="BN232" s="130" t="s">
        <v>25</v>
      </c>
      <c r="BO232" s="130" t="s">
        <v>25</v>
      </c>
      <c r="BP232" s="130" t="s">
        <v>26</v>
      </c>
      <c r="BQ232" s="130" t="s">
        <v>26</v>
      </c>
      <c r="BR232" s="130" t="s">
        <v>26</v>
      </c>
      <c r="BS232" s="130" t="s">
        <v>25</v>
      </c>
      <c r="BT232" s="130" t="s">
        <v>26</v>
      </c>
      <c r="BU232" s="130"/>
      <c r="BV232" s="137" t="s">
        <v>216</v>
      </c>
      <c r="BW232" s="131" t="s">
        <v>25</v>
      </c>
      <c r="BX232" s="138" t="s">
        <v>1061</v>
      </c>
      <c r="BY232" s="131">
        <v>4</v>
      </c>
      <c r="BZ232" s="139">
        <v>44330</v>
      </c>
      <c r="CA232" s="140">
        <v>14826.74</v>
      </c>
      <c r="CB232" s="156"/>
    </row>
    <row r="233" spans="1:80" s="127" customFormat="1" ht="60.75" customHeight="1">
      <c r="A233" s="128">
        <v>230</v>
      </c>
      <c r="B233" s="130">
        <v>5786627</v>
      </c>
      <c r="C233" s="130" t="s">
        <v>465</v>
      </c>
      <c r="D233" s="130">
        <v>205</v>
      </c>
      <c r="E233" s="130">
        <v>1</v>
      </c>
      <c r="F233" s="132" t="s">
        <v>214</v>
      </c>
      <c r="G233" s="157">
        <v>321712</v>
      </c>
      <c r="H233" s="181" t="s">
        <v>460</v>
      </c>
      <c r="I233" s="182">
        <v>39324</v>
      </c>
      <c r="J233" s="182">
        <v>40055</v>
      </c>
      <c r="K233" s="180">
        <v>840</v>
      </c>
      <c r="L233" s="183">
        <v>593900</v>
      </c>
      <c r="M233" s="184">
        <v>0.17</v>
      </c>
      <c r="N233" s="184">
        <v>0</v>
      </c>
      <c r="O233" s="185" t="s">
        <v>943</v>
      </c>
      <c r="P233" s="185" t="s">
        <v>479</v>
      </c>
      <c r="Q233" s="157" t="s">
        <v>695</v>
      </c>
      <c r="R233" s="157" t="s">
        <v>26</v>
      </c>
      <c r="S233" s="157" t="s">
        <v>26</v>
      </c>
      <c r="T233" s="186">
        <f t="shared" si="6"/>
        <v>17206191.859999999</v>
      </c>
      <c r="U233" s="186">
        <v>16480725</v>
      </c>
      <c r="V233" s="186">
        <v>725466.86</v>
      </c>
      <c r="W233" s="186">
        <v>0</v>
      </c>
      <c r="X233" s="176">
        <v>0</v>
      </c>
      <c r="Y233" s="179">
        <f t="shared" si="7"/>
        <v>620042.94999999995</v>
      </c>
      <c r="Z233" s="157" t="s">
        <v>25</v>
      </c>
      <c r="AA233" s="157"/>
      <c r="AB233" s="157"/>
      <c r="AC233" s="157"/>
      <c r="AD233" s="157" t="s">
        <v>25</v>
      </c>
      <c r="AE233" s="176">
        <v>0</v>
      </c>
      <c r="AF233" s="176">
        <v>702618.73</v>
      </c>
      <c r="AG233" s="176">
        <v>0</v>
      </c>
      <c r="AH233" s="176">
        <v>0</v>
      </c>
      <c r="AI233" s="176">
        <v>0</v>
      </c>
      <c r="AJ233" s="176">
        <v>0</v>
      </c>
      <c r="AK233" s="176">
        <v>0</v>
      </c>
      <c r="AL233" s="176">
        <v>0</v>
      </c>
      <c r="AM233" s="176">
        <v>0</v>
      </c>
      <c r="AN233" s="176">
        <v>0</v>
      </c>
      <c r="AO233" s="176">
        <v>0</v>
      </c>
      <c r="AP233" s="176">
        <v>0</v>
      </c>
      <c r="AQ233" s="176">
        <v>0</v>
      </c>
      <c r="AR233" s="176">
        <v>0</v>
      </c>
      <c r="AS233" s="176">
        <v>0</v>
      </c>
      <c r="AT233" s="177">
        <v>0</v>
      </c>
      <c r="AU233" s="177">
        <v>0</v>
      </c>
      <c r="AV233" s="177">
        <v>0</v>
      </c>
      <c r="AW233" s="158">
        <v>42846</v>
      </c>
      <c r="AX233" s="176">
        <v>702618.73</v>
      </c>
      <c r="AY233" s="157">
        <v>4342</v>
      </c>
      <c r="AZ233" s="199">
        <v>2</v>
      </c>
      <c r="BA233" s="198">
        <v>41151</v>
      </c>
      <c r="BB233" s="157" t="s">
        <v>26</v>
      </c>
      <c r="BC233" s="159" t="s">
        <v>26</v>
      </c>
      <c r="BD233" s="157" t="s">
        <v>26</v>
      </c>
      <c r="BE233" s="185" t="s">
        <v>1051</v>
      </c>
      <c r="BF233" s="157"/>
      <c r="BG233" s="185"/>
      <c r="BH233" s="185" t="s">
        <v>535</v>
      </c>
      <c r="BI233" s="135">
        <v>9702161</v>
      </c>
      <c r="BJ233" s="135"/>
      <c r="BK233" s="136"/>
      <c r="BL233" s="136"/>
      <c r="BM233" s="130" t="s">
        <v>1052</v>
      </c>
      <c r="BN233" s="130" t="s">
        <v>26</v>
      </c>
      <c r="BO233" s="130" t="s">
        <v>25</v>
      </c>
      <c r="BP233" s="130" t="s">
        <v>26</v>
      </c>
      <c r="BQ233" s="130" t="s">
        <v>25</v>
      </c>
      <c r="BR233" s="130" t="s">
        <v>25</v>
      </c>
      <c r="BS233" s="130" t="s">
        <v>26</v>
      </c>
      <c r="BT233" s="130" t="s">
        <v>26</v>
      </c>
      <c r="BU233" s="130"/>
      <c r="BV233" s="201" t="s">
        <v>1066</v>
      </c>
      <c r="BW233" s="131" t="s">
        <v>25</v>
      </c>
      <c r="BX233" s="138" t="s">
        <v>1061</v>
      </c>
      <c r="BY233" s="131">
        <v>4</v>
      </c>
      <c r="BZ233" s="139">
        <v>44330</v>
      </c>
      <c r="CA233" s="140">
        <v>141211.56</v>
      </c>
      <c r="CB233" s="156"/>
    </row>
    <row r="234" spans="1:80" s="127" customFormat="1" ht="60.75" customHeight="1">
      <c r="A234" s="128">
        <v>231</v>
      </c>
      <c r="B234" s="130">
        <v>5867756</v>
      </c>
      <c r="C234" s="130" t="s">
        <v>465</v>
      </c>
      <c r="D234" s="130">
        <v>202</v>
      </c>
      <c r="E234" s="130">
        <v>1</v>
      </c>
      <c r="F234" s="132" t="s">
        <v>214</v>
      </c>
      <c r="G234" s="157">
        <v>321712</v>
      </c>
      <c r="H234" s="181" t="s">
        <v>463</v>
      </c>
      <c r="I234" s="182">
        <v>39489</v>
      </c>
      <c r="J234" s="182">
        <v>40220</v>
      </c>
      <c r="K234" s="180">
        <v>840</v>
      </c>
      <c r="L234" s="183">
        <v>1500000</v>
      </c>
      <c r="M234" s="184">
        <v>0.17</v>
      </c>
      <c r="N234" s="184">
        <v>0</v>
      </c>
      <c r="O234" s="185" t="s">
        <v>934</v>
      </c>
      <c r="P234" s="185" t="s">
        <v>479</v>
      </c>
      <c r="Q234" s="157" t="s">
        <v>695</v>
      </c>
      <c r="R234" s="157" t="s">
        <v>26</v>
      </c>
      <c r="S234" s="157" t="s">
        <v>26</v>
      </c>
      <c r="T234" s="186">
        <f t="shared" si="6"/>
        <v>41170220.509999998</v>
      </c>
      <c r="U234" s="186">
        <v>38850000</v>
      </c>
      <c r="V234" s="186">
        <v>2320220.5099999998</v>
      </c>
      <c r="W234" s="186">
        <v>0</v>
      </c>
      <c r="X234" s="176">
        <v>0</v>
      </c>
      <c r="Y234" s="179">
        <f t="shared" si="7"/>
        <v>1483611.55</v>
      </c>
      <c r="Z234" s="157" t="s">
        <v>25</v>
      </c>
      <c r="AA234" s="157" t="s">
        <v>25</v>
      </c>
      <c r="AB234" s="157"/>
      <c r="AC234" s="157"/>
      <c r="AD234" s="157" t="s">
        <v>25</v>
      </c>
      <c r="AE234" s="176">
        <v>62.99</v>
      </c>
      <c r="AF234" s="176">
        <v>107.93</v>
      </c>
      <c r="AG234" s="176">
        <v>0</v>
      </c>
      <c r="AH234" s="176">
        <v>953041.79</v>
      </c>
      <c r="AI234" s="176">
        <v>0</v>
      </c>
      <c r="AJ234" s="176">
        <v>0</v>
      </c>
      <c r="AK234" s="176">
        <v>0</v>
      </c>
      <c r="AL234" s="176">
        <v>0</v>
      </c>
      <c r="AM234" s="176">
        <v>0</v>
      </c>
      <c r="AN234" s="176">
        <v>0</v>
      </c>
      <c r="AO234" s="176">
        <v>0</v>
      </c>
      <c r="AP234" s="176">
        <v>0</v>
      </c>
      <c r="AQ234" s="176">
        <v>0</v>
      </c>
      <c r="AR234" s="176">
        <v>0</v>
      </c>
      <c r="AS234" s="176">
        <v>0</v>
      </c>
      <c r="AT234" s="177">
        <v>0</v>
      </c>
      <c r="AU234" s="177">
        <v>0</v>
      </c>
      <c r="AV234" s="177">
        <v>0</v>
      </c>
      <c r="AW234" s="166">
        <v>43074</v>
      </c>
      <c r="AX234" s="176">
        <v>953041.79</v>
      </c>
      <c r="AY234" s="157">
        <v>4491</v>
      </c>
      <c r="AZ234" s="199">
        <v>2</v>
      </c>
      <c r="BA234" s="198">
        <v>41151</v>
      </c>
      <c r="BB234" s="157" t="s">
        <v>26</v>
      </c>
      <c r="BC234" s="159" t="s">
        <v>26</v>
      </c>
      <c r="BD234" s="157" t="s">
        <v>25</v>
      </c>
      <c r="BE234" s="185"/>
      <c r="BF234" s="157" t="s">
        <v>476</v>
      </c>
      <c r="BG234" s="185" t="s">
        <v>1053</v>
      </c>
      <c r="BH234" s="185" t="s">
        <v>1332</v>
      </c>
      <c r="BI234" s="135">
        <v>2707916.05</v>
      </c>
      <c r="BJ234" s="135">
        <v>1283328.8899999999</v>
      </c>
      <c r="BK234" s="136" t="s">
        <v>1055</v>
      </c>
      <c r="BL234" s="136" t="s">
        <v>1054</v>
      </c>
      <c r="BM234" s="130" t="s">
        <v>1052</v>
      </c>
      <c r="BN234" s="130" t="s">
        <v>1052</v>
      </c>
      <c r="BO234" s="130" t="s">
        <v>25</v>
      </c>
      <c r="BP234" s="130" t="s">
        <v>26</v>
      </c>
      <c r="BQ234" s="130" t="s">
        <v>25</v>
      </c>
      <c r="BR234" s="130" t="s">
        <v>25</v>
      </c>
      <c r="BS234" s="130" t="s">
        <v>25</v>
      </c>
      <c r="BT234" s="130" t="s">
        <v>26</v>
      </c>
      <c r="BU234" s="130"/>
      <c r="BV234" s="201" t="s">
        <v>1067</v>
      </c>
      <c r="BW234" s="131" t="s">
        <v>25</v>
      </c>
      <c r="BX234" s="138" t="s">
        <v>1061</v>
      </c>
      <c r="BY234" s="131">
        <v>4</v>
      </c>
      <c r="BZ234" s="139">
        <v>44330</v>
      </c>
      <c r="CA234" s="140">
        <v>337884.82</v>
      </c>
      <c r="CB234" s="156"/>
    </row>
    <row r="235" spans="1:80" s="127" customFormat="1" ht="60.75" customHeight="1">
      <c r="A235" s="128">
        <v>232</v>
      </c>
      <c r="B235" s="130">
        <v>5839561</v>
      </c>
      <c r="C235" s="130" t="s">
        <v>465</v>
      </c>
      <c r="D235" s="130">
        <v>205</v>
      </c>
      <c r="E235" s="130">
        <v>1</v>
      </c>
      <c r="F235" s="132" t="s">
        <v>214</v>
      </c>
      <c r="G235" s="157">
        <v>321712</v>
      </c>
      <c r="H235" s="181" t="s">
        <v>461</v>
      </c>
      <c r="I235" s="182">
        <v>39392</v>
      </c>
      <c r="J235" s="182">
        <v>40123</v>
      </c>
      <c r="K235" s="180">
        <v>840</v>
      </c>
      <c r="L235" s="183">
        <v>290000</v>
      </c>
      <c r="M235" s="184">
        <v>0.17</v>
      </c>
      <c r="N235" s="184">
        <v>0</v>
      </c>
      <c r="O235" s="185" t="s">
        <v>523</v>
      </c>
      <c r="P235" s="185" t="s">
        <v>479</v>
      </c>
      <c r="Q235" s="157" t="s">
        <v>695</v>
      </c>
      <c r="R235" s="157" t="s">
        <v>26</v>
      </c>
      <c r="S235" s="157" t="s">
        <v>26</v>
      </c>
      <c r="T235" s="186">
        <f t="shared" si="6"/>
        <v>7939082.1399999997</v>
      </c>
      <c r="U235" s="186">
        <v>7939082.1399999997</v>
      </c>
      <c r="V235" s="186">
        <v>0</v>
      </c>
      <c r="W235" s="186">
        <v>0</v>
      </c>
      <c r="X235" s="176">
        <v>0</v>
      </c>
      <c r="Y235" s="179">
        <f t="shared" si="7"/>
        <v>286093.05</v>
      </c>
      <c r="Z235" s="157" t="s">
        <v>25</v>
      </c>
      <c r="AA235" s="157"/>
      <c r="AB235" s="157" t="s">
        <v>25</v>
      </c>
      <c r="AC235" s="157"/>
      <c r="AD235" s="157" t="s">
        <v>25</v>
      </c>
      <c r="AE235" s="176">
        <v>0</v>
      </c>
      <c r="AF235" s="176">
        <v>0</v>
      </c>
      <c r="AG235" s="176">
        <v>0</v>
      </c>
      <c r="AH235" s="176">
        <v>628740.07999999996</v>
      </c>
      <c r="AI235" s="176">
        <v>0</v>
      </c>
      <c r="AJ235" s="176">
        <v>0</v>
      </c>
      <c r="AK235" s="176">
        <v>0</v>
      </c>
      <c r="AL235" s="176">
        <v>0</v>
      </c>
      <c r="AM235" s="176">
        <v>0</v>
      </c>
      <c r="AN235" s="176">
        <v>0</v>
      </c>
      <c r="AO235" s="176">
        <v>0</v>
      </c>
      <c r="AP235" s="176">
        <v>0</v>
      </c>
      <c r="AQ235" s="176">
        <v>0</v>
      </c>
      <c r="AR235" s="176">
        <v>0</v>
      </c>
      <c r="AS235" s="176">
        <v>0</v>
      </c>
      <c r="AT235" s="177">
        <v>0</v>
      </c>
      <c r="AU235" s="177">
        <v>0</v>
      </c>
      <c r="AV235" s="177">
        <v>0</v>
      </c>
      <c r="AW235" s="158">
        <v>43038</v>
      </c>
      <c r="AX235" s="176">
        <v>628740.07999999996</v>
      </c>
      <c r="AY235" s="157">
        <v>4251</v>
      </c>
      <c r="AZ235" s="199">
        <v>2</v>
      </c>
      <c r="BA235" s="198">
        <v>41151</v>
      </c>
      <c r="BB235" s="157" t="s">
        <v>26</v>
      </c>
      <c r="BC235" s="159" t="s">
        <v>26</v>
      </c>
      <c r="BD235" s="157" t="s">
        <v>26</v>
      </c>
      <c r="BE235" s="185" t="s">
        <v>1056</v>
      </c>
      <c r="BF235" s="157"/>
      <c r="BG235" s="185"/>
      <c r="BH235" s="185" t="s">
        <v>535</v>
      </c>
      <c r="BI235" s="135">
        <v>2114955.15</v>
      </c>
      <c r="BJ235" s="135"/>
      <c r="BK235" s="136"/>
      <c r="BL235" s="136"/>
      <c r="BM235" s="130" t="s">
        <v>25</v>
      </c>
      <c r="BN235" s="130" t="s">
        <v>26</v>
      </c>
      <c r="BO235" s="130" t="s">
        <v>26</v>
      </c>
      <c r="BP235" s="130" t="s">
        <v>26</v>
      </c>
      <c r="BQ235" s="130" t="s">
        <v>25</v>
      </c>
      <c r="BR235" s="130" t="s">
        <v>26</v>
      </c>
      <c r="BS235" s="130" t="s">
        <v>25</v>
      </c>
      <c r="BT235" s="130" t="s">
        <v>26</v>
      </c>
      <c r="BU235" s="130"/>
      <c r="BV235" s="201" t="s">
        <v>1068</v>
      </c>
      <c r="BW235" s="131" t="s">
        <v>25</v>
      </c>
      <c r="BX235" s="138" t="s">
        <v>1061</v>
      </c>
      <c r="BY235" s="131">
        <v>4</v>
      </c>
      <c r="BZ235" s="139">
        <v>44330</v>
      </c>
      <c r="CA235" s="140">
        <v>65156.2</v>
      </c>
      <c r="CB235" s="156"/>
    </row>
    <row r="236" spans="1:80" s="127" customFormat="1" ht="60.75" customHeight="1">
      <c r="A236" s="128">
        <v>233</v>
      </c>
      <c r="B236" s="130">
        <v>5931760</v>
      </c>
      <c r="C236" s="130" t="s">
        <v>465</v>
      </c>
      <c r="D236" s="130">
        <v>202</v>
      </c>
      <c r="E236" s="130">
        <v>1</v>
      </c>
      <c r="F236" s="132" t="s">
        <v>214</v>
      </c>
      <c r="G236" s="157">
        <v>321712</v>
      </c>
      <c r="H236" s="181" t="s">
        <v>462</v>
      </c>
      <c r="I236" s="182">
        <v>39171</v>
      </c>
      <c r="J236" s="182">
        <v>39902</v>
      </c>
      <c r="K236" s="180">
        <v>840</v>
      </c>
      <c r="L236" s="183">
        <v>693777</v>
      </c>
      <c r="M236" s="184">
        <v>0.17</v>
      </c>
      <c r="N236" s="184">
        <v>0</v>
      </c>
      <c r="O236" s="185" t="s">
        <v>936</v>
      </c>
      <c r="P236" s="185" t="s">
        <v>479</v>
      </c>
      <c r="Q236" s="157" t="s">
        <v>695</v>
      </c>
      <c r="R236" s="157" t="s">
        <v>26</v>
      </c>
      <c r="S236" s="157" t="s">
        <v>26</v>
      </c>
      <c r="T236" s="186">
        <f t="shared" si="6"/>
        <v>19179646.989999998</v>
      </c>
      <c r="U236" s="186">
        <v>19179646.989999998</v>
      </c>
      <c r="V236" s="186">
        <v>0</v>
      </c>
      <c r="W236" s="186">
        <v>0</v>
      </c>
      <c r="X236" s="176">
        <v>0</v>
      </c>
      <c r="Y236" s="179">
        <f t="shared" si="7"/>
        <v>691158.45</v>
      </c>
      <c r="Z236" s="157" t="s">
        <v>25</v>
      </c>
      <c r="AA236" s="157" t="s">
        <v>26</v>
      </c>
      <c r="AB236" s="157"/>
      <c r="AC236" s="157"/>
      <c r="AD236" s="157" t="s">
        <v>25</v>
      </c>
      <c r="AE236" s="176">
        <v>0</v>
      </c>
      <c r="AF236" s="176">
        <v>0</v>
      </c>
      <c r="AG236" s="176">
        <v>0</v>
      </c>
      <c r="AH236" s="176">
        <v>0</v>
      </c>
      <c r="AI236" s="176">
        <v>0</v>
      </c>
      <c r="AJ236" s="176">
        <v>0</v>
      </c>
      <c r="AK236" s="176">
        <v>0</v>
      </c>
      <c r="AL236" s="176">
        <v>0</v>
      </c>
      <c r="AM236" s="176">
        <v>0</v>
      </c>
      <c r="AN236" s="176">
        <v>0</v>
      </c>
      <c r="AO236" s="176">
        <v>0</v>
      </c>
      <c r="AP236" s="176">
        <v>0</v>
      </c>
      <c r="AQ236" s="176">
        <v>0</v>
      </c>
      <c r="AR236" s="176">
        <v>0</v>
      </c>
      <c r="AS236" s="176">
        <v>0</v>
      </c>
      <c r="AT236" s="177">
        <v>0</v>
      </c>
      <c r="AU236" s="177">
        <v>0</v>
      </c>
      <c r="AV236" s="177">
        <v>0</v>
      </c>
      <c r="AW236" s="166">
        <v>41242</v>
      </c>
      <c r="AX236" s="176">
        <v>108164.31</v>
      </c>
      <c r="AY236" s="157">
        <v>4434</v>
      </c>
      <c r="AZ236" s="199">
        <v>2</v>
      </c>
      <c r="BA236" s="198">
        <v>40998</v>
      </c>
      <c r="BB236" s="157" t="s">
        <v>26</v>
      </c>
      <c r="BC236" s="159" t="s">
        <v>26</v>
      </c>
      <c r="BD236" s="157" t="s">
        <v>25</v>
      </c>
      <c r="BE236" s="185" t="s">
        <v>1059</v>
      </c>
      <c r="BF236" s="157" t="s">
        <v>476</v>
      </c>
      <c r="BG236" s="185" t="s">
        <v>54</v>
      </c>
      <c r="BH236" s="185" t="s">
        <v>1333</v>
      </c>
      <c r="BI236" s="135">
        <v>2673177.1</v>
      </c>
      <c r="BJ236" s="135">
        <v>1677154.91</v>
      </c>
      <c r="BK236" s="136" t="s">
        <v>1058</v>
      </c>
      <c r="BL236" s="136" t="s">
        <v>1057</v>
      </c>
      <c r="BM236" s="130" t="s">
        <v>1052</v>
      </c>
      <c r="BN236" s="130" t="s">
        <v>1052</v>
      </c>
      <c r="BO236" s="130" t="s">
        <v>25</v>
      </c>
      <c r="BP236" s="130" t="s">
        <v>26</v>
      </c>
      <c r="BQ236" s="131" t="s">
        <v>25</v>
      </c>
      <c r="BR236" s="131" t="s">
        <v>25</v>
      </c>
      <c r="BS236" s="130" t="s">
        <v>26</v>
      </c>
      <c r="BT236" s="130" t="s">
        <v>26</v>
      </c>
      <c r="BU236" s="130"/>
      <c r="BV236" s="201" t="s">
        <v>1065</v>
      </c>
      <c r="BW236" s="131" t="s">
        <v>25</v>
      </c>
      <c r="BX236" s="138" t="s">
        <v>1061</v>
      </c>
      <c r="BY236" s="131">
        <v>4</v>
      </c>
      <c r="BZ236" s="139">
        <v>44330</v>
      </c>
      <c r="CA236" s="140">
        <v>157407.74</v>
      </c>
      <c r="CB236" s="156"/>
    </row>
    <row r="237" spans="1:80" ht="15" customHeight="1">
      <c r="A237" s="266" t="s">
        <v>217</v>
      </c>
      <c r="B237" s="267"/>
      <c r="C237" s="267"/>
      <c r="D237" s="267"/>
      <c r="E237" s="267"/>
      <c r="F237" s="267"/>
      <c r="G237" s="267"/>
      <c r="H237" s="267"/>
      <c r="I237" s="267"/>
      <c r="J237" s="267"/>
      <c r="K237" s="268"/>
      <c r="L237" s="105" t="s">
        <v>220</v>
      </c>
      <c r="M237" s="105" t="s">
        <v>220</v>
      </c>
      <c r="N237" s="105" t="s">
        <v>220</v>
      </c>
      <c r="O237" s="105" t="s">
        <v>220</v>
      </c>
      <c r="P237" s="105" t="s">
        <v>220</v>
      </c>
      <c r="Q237" s="105" t="s">
        <v>220</v>
      </c>
      <c r="R237" s="105" t="s">
        <v>220</v>
      </c>
      <c r="S237" s="105" t="s">
        <v>220</v>
      </c>
      <c r="T237" s="134">
        <f t="shared" si="6"/>
        <v>1403668381.74</v>
      </c>
      <c r="U237" s="106">
        <f>SUBTOTAL(9,U4:U236)</f>
        <v>869136146.82000005</v>
      </c>
      <c r="V237" s="106">
        <f>SUBTOTAL(9,V4:V236)</f>
        <v>520836541.73000002</v>
      </c>
      <c r="W237" s="106">
        <f>SUBTOTAL(9,W4:W236)</f>
        <v>13695693.189999999</v>
      </c>
      <c r="X237" s="106">
        <f>SUBTOTAL(9,X4:X236)</f>
        <v>0</v>
      </c>
      <c r="Y237" s="105" t="s">
        <v>220</v>
      </c>
      <c r="Z237" s="105" t="s">
        <v>220</v>
      </c>
      <c r="AA237" s="105" t="s">
        <v>220</v>
      </c>
      <c r="AB237" s="105" t="s">
        <v>220</v>
      </c>
      <c r="AC237" s="105" t="s">
        <v>220</v>
      </c>
      <c r="AD237" s="105" t="s">
        <v>220</v>
      </c>
      <c r="AE237" s="106">
        <f t="shared" ref="AE237:AV237" si="8">SUBTOTAL(9,AE4:AE236)</f>
        <v>10235.290000000001</v>
      </c>
      <c r="AF237" s="106">
        <f t="shared" si="8"/>
        <v>768736.87</v>
      </c>
      <c r="AG237" s="106">
        <f t="shared" si="8"/>
        <v>10764.89</v>
      </c>
      <c r="AH237" s="106">
        <f t="shared" si="8"/>
        <v>1719617.13</v>
      </c>
      <c r="AI237" s="106">
        <f t="shared" si="8"/>
        <v>9724.91</v>
      </c>
      <c r="AJ237" s="106">
        <f t="shared" si="8"/>
        <v>24312.14</v>
      </c>
      <c r="AK237" s="106">
        <f t="shared" si="8"/>
        <v>22701.51</v>
      </c>
      <c r="AL237" s="106">
        <f t="shared" si="8"/>
        <v>51707.37</v>
      </c>
      <c r="AM237" s="106">
        <f t="shared" si="8"/>
        <v>14694</v>
      </c>
      <c r="AN237" s="106">
        <f t="shared" si="8"/>
        <v>25204.63</v>
      </c>
      <c r="AO237" s="106">
        <f t="shared" si="8"/>
        <v>12630.49</v>
      </c>
      <c r="AP237" s="106">
        <f t="shared" si="8"/>
        <v>26098.38</v>
      </c>
      <c r="AQ237" s="106">
        <f t="shared" si="8"/>
        <v>18093.61</v>
      </c>
      <c r="AR237" s="106">
        <f t="shared" si="8"/>
        <v>36916.29</v>
      </c>
      <c r="AS237" s="106">
        <f t="shared" si="8"/>
        <v>20492.990000000002</v>
      </c>
      <c r="AT237" s="106">
        <f t="shared" si="8"/>
        <v>335280.51</v>
      </c>
      <c r="AU237" s="106">
        <f t="shared" si="8"/>
        <v>37827.97</v>
      </c>
      <c r="AV237" s="106">
        <f t="shared" si="8"/>
        <v>414948.83</v>
      </c>
      <c r="AW237" s="104" t="s">
        <v>220</v>
      </c>
      <c r="AX237" s="106">
        <f>SUBTOTAL(9,AX4:AX236)</f>
        <v>4974356.34</v>
      </c>
      <c r="AY237" s="104" t="s">
        <v>220</v>
      </c>
      <c r="AZ237" s="104" t="s">
        <v>220</v>
      </c>
      <c r="BA237" s="104" t="s">
        <v>220</v>
      </c>
      <c r="BB237" s="104" t="s">
        <v>220</v>
      </c>
      <c r="BC237" s="104" t="s">
        <v>220</v>
      </c>
      <c r="BD237" s="104" t="s">
        <v>220</v>
      </c>
      <c r="BE237" s="107" t="s">
        <v>220</v>
      </c>
      <c r="BF237" s="104" t="s">
        <v>220</v>
      </c>
      <c r="BG237" s="104" t="s">
        <v>220</v>
      </c>
      <c r="BH237" s="104" t="s">
        <v>220</v>
      </c>
      <c r="BI237" s="104" t="s">
        <v>220</v>
      </c>
      <c r="BJ237" s="104" t="s">
        <v>220</v>
      </c>
      <c r="BK237" s="104" t="s">
        <v>220</v>
      </c>
      <c r="BL237" s="104" t="s">
        <v>220</v>
      </c>
      <c r="BM237" s="104" t="s">
        <v>220</v>
      </c>
      <c r="BN237" s="104" t="s">
        <v>220</v>
      </c>
      <c r="BO237" s="104" t="s">
        <v>220</v>
      </c>
      <c r="BP237" s="104" t="s">
        <v>220</v>
      </c>
      <c r="BQ237" s="104" t="s">
        <v>220</v>
      </c>
      <c r="BR237" s="104" t="s">
        <v>220</v>
      </c>
      <c r="BS237" s="104" t="s">
        <v>220</v>
      </c>
      <c r="BT237" s="104" t="s">
        <v>220</v>
      </c>
      <c r="BU237" s="104" t="s">
        <v>220</v>
      </c>
      <c r="BV237" s="104" t="s">
        <v>220</v>
      </c>
      <c r="BW237" s="104" t="s">
        <v>220</v>
      </c>
      <c r="BX237" s="104" t="s">
        <v>220</v>
      </c>
      <c r="BY237" s="104" t="s">
        <v>220</v>
      </c>
      <c r="BZ237" s="104" t="s">
        <v>220</v>
      </c>
      <c r="CA237" s="104" t="s">
        <v>220</v>
      </c>
      <c r="CB237" s="156"/>
    </row>
    <row r="241" spans="60:60">
      <c r="BH241" s="174"/>
    </row>
    <row r="242" spans="60:60">
      <c r="BH242" s="36"/>
    </row>
    <row r="243" spans="60:60">
      <c r="BH243" s="36"/>
    </row>
    <row r="244" spans="60:60">
      <c r="BH244" s="174"/>
    </row>
    <row r="245" spans="60:60" ht="15" customHeight="1">
      <c r="BH245" s="36"/>
    </row>
    <row r="246" spans="60:60">
      <c r="BH246" s="36"/>
    </row>
    <row r="247" spans="60:60">
      <c r="BH247" s="36"/>
    </row>
    <row r="248" spans="60:60">
      <c r="BH248" s="36"/>
    </row>
    <row r="249" spans="60:60">
      <c r="BH249" s="36"/>
    </row>
    <row r="250" spans="60:60">
      <c r="BH250" s="36"/>
    </row>
    <row r="251" spans="60:60">
      <c r="BH251" s="36"/>
    </row>
    <row r="252" spans="60:60">
      <c r="BH252" s="36"/>
    </row>
    <row r="253" spans="60:60">
      <c r="BH253" s="36"/>
    </row>
    <row r="254" spans="60:60">
      <c r="BH254" s="36"/>
    </row>
    <row r="255" spans="60:60">
      <c r="BH255" s="36"/>
    </row>
    <row r="256" spans="60:60">
      <c r="BH256" s="36"/>
    </row>
    <row r="257" spans="60:60">
      <c r="BH257" s="36"/>
    </row>
  </sheetData>
  <autoFilter ref="A2:CB236"/>
  <mergeCells count="14">
    <mergeCell ref="Z1:AD1"/>
    <mergeCell ref="BO1:BV1"/>
    <mergeCell ref="BW1:CA1"/>
    <mergeCell ref="A1:A2"/>
    <mergeCell ref="A237:K237"/>
    <mergeCell ref="BD1:BN1"/>
    <mergeCell ref="AE1:AY1"/>
    <mergeCell ref="D1:D2"/>
    <mergeCell ref="AZ1:BC1"/>
    <mergeCell ref="E1:E2"/>
    <mergeCell ref="B1:B2"/>
    <mergeCell ref="C1:C2"/>
    <mergeCell ref="F1:S1"/>
    <mergeCell ref="T1:Y1"/>
  </mergeCells>
  <pageMargins left="0.31496062992125984" right="0.15748031496062992" top="0.82677165354330717" bottom="0.51181102362204722" header="0.31496062992125984" footer="0.31496062992125984"/>
  <pageSetup paperSize="9" scale="43" fitToHeight="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heetViews>
  <sheetFormatPr defaultRowHeight="15"/>
  <cols>
    <col min="1" max="1" width="174.7109375" customWidth="1"/>
  </cols>
  <sheetData>
    <row r="1" spans="1:1" ht="35.25" customHeight="1">
      <c r="A1" s="31" t="s">
        <v>193</v>
      </c>
    </row>
    <row r="3" spans="1:1" ht="38.25" customHeight="1">
      <c r="A3" s="31" t="s">
        <v>194</v>
      </c>
    </row>
    <row r="4" spans="1:1">
      <c r="A4" s="32" t="s">
        <v>195</v>
      </c>
    </row>
    <row r="5" spans="1:1">
      <c r="A5" s="32" t="s">
        <v>196</v>
      </c>
    </row>
    <row r="6" spans="1:1">
      <c r="A6" s="32" t="s">
        <v>197</v>
      </c>
    </row>
    <row r="7" spans="1:1">
      <c r="A7" s="32" t="s">
        <v>198</v>
      </c>
    </row>
    <row r="8" spans="1:1">
      <c r="A8" s="32" t="s">
        <v>199</v>
      </c>
    </row>
    <row r="9" spans="1:1">
      <c r="A9" s="32" t="s">
        <v>200</v>
      </c>
    </row>
    <row r="10" spans="1:1">
      <c r="A10" s="32" t="s">
        <v>201</v>
      </c>
    </row>
    <row r="11" spans="1:1">
      <c r="A11" s="33"/>
    </row>
    <row r="12" spans="1:1" ht="22.5" customHeight="1">
      <c r="A12" s="31" t="s">
        <v>202</v>
      </c>
    </row>
    <row r="13" spans="1:1">
      <c r="A13" s="32" t="s">
        <v>203</v>
      </c>
    </row>
    <row r="14" spans="1:1">
      <c r="A14" s="32" t="s">
        <v>199</v>
      </c>
    </row>
    <row r="15" spans="1:1">
      <c r="A15" s="32" t="s">
        <v>204</v>
      </c>
    </row>
    <row r="16" spans="1:1">
      <c r="A16" s="32" t="s">
        <v>205</v>
      </c>
    </row>
    <row r="17" spans="1:1">
      <c r="A17" s="32" t="s">
        <v>206</v>
      </c>
    </row>
    <row r="18" spans="1:1">
      <c r="A18" s="32" t="s">
        <v>207</v>
      </c>
    </row>
    <row r="19" spans="1:1" ht="29.25" customHeight="1">
      <c r="A19" s="33" t="s">
        <v>208</v>
      </c>
    </row>
    <row r="20" spans="1:1">
      <c r="A20" s="33"/>
    </row>
    <row r="21" spans="1:1" ht="19.5" customHeight="1">
      <c r="A21" s="31" t="s">
        <v>209</v>
      </c>
    </row>
    <row r="22" spans="1:1">
      <c r="A22" s="32" t="s">
        <v>203</v>
      </c>
    </row>
    <row r="23" spans="1:1">
      <c r="A23" s="32" t="s">
        <v>199</v>
      </c>
    </row>
    <row r="24" spans="1:1">
      <c r="A24" s="32" t="s">
        <v>210</v>
      </c>
    </row>
    <row r="25" spans="1:1">
      <c r="A25" s="32" t="s">
        <v>211</v>
      </c>
    </row>
    <row r="26" spans="1:1">
      <c r="A26" s="32" t="s">
        <v>212</v>
      </c>
    </row>
    <row r="27" spans="1:1">
      <c r="A27" s="32" t="s">
        <v>206</v>
      </c>
    </row>
    <row r="28" spans="1:1">
      <c r="A28" s="32" t="s">
        <v>207</v>
      </c>
    </row>
    <row r="29" spans="1:1" ht="18.75" customHeight="1">
      <c r="A29" s="33"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17</vt:i4>
      </vt:variant>
    </vt:vector>
  </HeadingPairs>
  <TitlesOfParts>
    <vt:vector size="20" baseType="lpstr">
      <vt:lpstr>ППА_ФО_КП</vt:lpstr>
      <vt:lpstr>Перелік кредитних договорів</vt:lpstr>
      <vt:lpstr>група активу</vt:lpstr>
      <vt:lpstr>АТО_Крим</vt:lpstr>
      <vt:lpstr>Валюта_Кредиту</vt:lpstr>
      <vt:lpstr>ГрупаАктиву</vt:lpstr>
      <vt:lpstr>ЗаборгованістьЗагальна</vt:lpstr>
      <vt:lpstr>ЗаборгованістьКомісії</vt:lpstr>
      <vt:lpstr>ЗаборгованістьОсновна</vt:lpstr>
      <vt:lpstr>ЗаборгованістьПроценти</vt:lpstr>
      <vt:lpstr>Застава_НБУ</vt:lpstr>
      <vt:lpstr>НазваБанка</vt:lpstr>
      <vt:lpstr>'Перелік кредитних договорів'!Область_друку</vt:lpstr>
      <vt:lpstr>ППА_ФО_КП!Область_друку</vt:lpstr>
      <vt:lpstr>ОригіналДЗ</vt:lpstr>
      <vt:lpstr>ОригіналКД</vt:lpstr>
      <vt:lpstr>ПеріодВидачіКредиту</vt:lpstr>
      <vt:lpstr>ППР</vt:lpstr>
      <vt:lpstr>Прострочка</vt:lpstr>
      <vt:lpstr>Шахрайство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Manov</cp:lastModifiedBy>
  <cp:lastPrinted>2021-05-28T10:21:40Z</cp:lastPrinted>
  <dcterms:created xsi:type="dcterms:W3CDTF">2016-04-08T14:26:54Z</dcterms:created>
  <dcterms:modified xsi:type="dcterms:W3CDTF">2021-06-15T10:57:02Z</dcterms:modified>
</cp:coreProperties>
</file>